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1sfu-my.sharepoint.com/personal/offceln_sfu_ca/Documents/masterfile/AskAway/Assessment/Statistics and Surveys/Surveys/2024/"/>
    </mc:Choice>
  </mc:AlternateContent>
  <xr:revisionPtr revIDLastSave="26" documentId="13_ncr:11_{83F76CDB-8E90-9A4A-BE2C-C1E9A018AB20}" xr6:coauthVersionLast="47" xr6:coauthVersionMax="47" xr10:uidLastSave="{83F8D0E2-938A-4CF4-A724-F494C6AB9AA0}"/>
  <bookViews>
    <workbookView xWindow="0" yWindow="760" windowWidth="38400" windowHeight="18000" tabRatio="396" xr2:uid="{00000000-000D-0000-FFFF-FFFF00000000}"/>
  </bookViews>
  <sheets>
    <sheet name="Survey results" sheetId="1" r:id="rId1"/>
    <sheet name="Analysis" sheetId="2" r:id="rId2"/>
  </sheets>
  <definedNames>
    <definedName name="_xlnm._FilterDatabase" localSheetId="0" hidden="1">'Survey results'!$A$2:$AH$2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2" l="1"/>
  <c r="B55" i="2" l="1"/>
  <c r="C55" i="2" s="1"/>
  <c r="B54" i="2"/>
  <c r="C54" i="2" s="1"/>
  <c r="B53" i="2"/>
  <c r="C53" i="2" s="1"/>
  <c r="B52" i="2"/>
  <c r="C52" i="2" s="1"/>
  <c r="B51" i="2"/>
  <c r="C51" i="2" s="1"/>
  <c r="B50" i="2"/>
  <c r="C50" i="2" s="1"/>
  <c r="B47" i="2" l="1"/>
  <c r="B46" i="2"/>
  <c r="B45" i="2"/>
  <c r="B44" i="2"/>
  <c r="B43" i="2"/>
  <c r="B42" i="2"/>
  <c r="B41" i="2"/>
  <c r="B38" i="2"/>
  <c r="B37" i="2"/>
  <c r="B36" i="2"/>
  <c r="B35" i="2"/>
  <c r="B34" i="2"/>
  <c r="B33" i="2"/>
  <c r="B32" i="2"/>
  <c r="B31" i="2"/>
  <c r="C43" i="2" l="1"/>
  <c r="C44" i="2"/>
  <c r="C41" i="2"/>
  <c r="C45" i="2"/>
  <c r="C42" i="2"/>
  <c r="C46" i="2"/>
  <c r="C35" i="2"/>
  <c r="C31" i="2"/>
  <c r="C32" i="2"/>
  <c r="C36" i="2"/>
  <c r="C33" i="2"/>
  <c r="C37" i="2"/>
  <c r="C34" i="2"/>
  <c r="B28" i="2"/>
  <c r="B27" i="2"/>
  <c r="B26" i="2"/>
  <c r="B25" i="2"/>
  <c r="B24" i="2"/>
  <c r="B23" i="2"/>
  <c r="B22" i="2"/>
  <c r="C24" i="2" l="1"/>
  <c r="C25" i="2"/>
  <c r="C22" i="2"/>
  <c r="C26" i="2"/>
  <c r="C23" i="2"/>
  <c r="C27" i="2"/>
  <c r="B18" i="2" l="1"/>
  <c r="A18" i="2"/>
  <c r="D12" i="2"/>
  <c r="C12" i="2"/>
  <c r="B12" i="2"/>
  <c r="A12" i="2"/>
  <c r="D6" i="2"/>
  <c r="C6" i="2"/>
  <c r="B6" i="2"/>
  <c r="A6" i="2"/>
  <c r="C18" i="2" l="1"/>
  <c r="A19" i="2" s="1"/>
  <c r="E12" i="2"/>
  <c r="A13" i="2" s="1"/>
  <c r="E6" i="2"/>
  <c r="A7" i="2" s="1"/>
  <c r="B19" i="2" l="1"/>
  <c r="D13" i="2"/>
  <c r="C13" i="2"/>
  <c r="B13" i="2"/>
  <c r="D7" i="2"/>
  <c r="B7" i="2"/>
  <c r="C7" i="2"/>
  <c r="P279" i="2"/>
  <c r="T280" i="2"/>
  <c r="M280" i="2"/>
  <c r="T279" i="2"/>
  <c r="M279" i="2"/>
  <c r="T278" i="2"/>
  <c r="R278" i="2"/>
  <c r="M278" i="2"/>
  <c r="T277" i="2"/>
  <c r="P277" i="2"/>
  <c r="M277" i="2"/>
  <c r="T276" i="2"/>
  <c r="R276" i="2"/>
  <c r="M276" i="2"/>
  <c r="T275" i="2"/>
  <c r="P275" i="2"/>
  <c r="M275" i="2"/>
  <c r="K231" i="2"/>
  <c r="K238" i="2" s="1"/>
  <c r="K230" i="2"/>
  <c r="K237" i="2" s="1"/>
  <c r="K229" i="2"/>
  <c r="K236" i="2" s="1"/>
  <c r="K228" i="2"/>
  <c r="K235" i="2" s="1"/>
  <c r="K227" i="2"/>
  <c r="K234" i="2" s="1"/>
  <c r="K226" i="2"/>
  <c r="K233" i="2" s="1"/>
  <c r="M292" i="2"/>
  <c r="M291" i="2"/>
  <c r="L292" i="2"/>
  <c r="L291" i="2"/>
  <c r="R290" i="2"/>
  <c r="Q290" i="2"/>
  <c r="P290" i="2"/>
  <c r="O290" i="2"/>
  <c r="N290" i="2"/>
  <c r="M290" i="2"/>
  <c r="P280" i="2" l="1"/>
  <c r="N279" i="2"/>
  <c r="N280" i="2"/>
  <c r="Q275" i="2"/>
  <c r="N276" i="2"/>
  <c r="Q277" i="2"/>
  <c r="N278" i="2"/>
  <c r="R279" i="2"/>
  <c r="R280" i="2"/>
  <c r="R275" i="2"/>
  <c r="P276" i="2"/>
  <c r="R277" i="2"/>
  <c r="P278" i="2"/>
  <c r="N275" i="2"/>
  <c r="Q276" i="2"/>
  <c r="N277" i="2"/>
  <c r="Q278" i="2"/>
  <c r="O275" i="2"/>
  <c r="S275" i="2"/>
  <c r="O276" i="2"/>
  <c r="S276" i="2"/>
  <c r="O277" i="2"/>
  <c r="S277" i="2"/>
  <c r="O278" i="2"/>
  <c r="S278" i="2"/>
  <c r="O279" i="2"/>
  <c r="S279" i="2"/>
  <c r="O280" i="2"/>
  <c r="S280" i="2"/>
  <c r="N291" i="2"/>
  <c r="R291" i="2"/>
  <c r="P291" i="2"/>
  <c r="R292" i="2"/>
  <c r="Q279" i="2"/>
  <c r="Q280" i="2"/>
  <c r="U277" i="2" l="1"/>
  <c r="Q284" i="2" s="1"/>
  <c r="U278" i="2"/>
  <c r="P285" i="2" s="1"/>
  <c r="U276" i="2"/>
  <c r="S283" i="2" s="1"/>
  <c r="O292" i="2"/>
  <c r="P292" i="2"/>
  <c r="Q291" i="2"/>
  <c r="O291" i="2"/>
  <c r="U275" i="2"/>
  <c r="P282" i="2" s="1"/>
  <c r="N292" i="2"/>
  <c r="U279" i="2"/>
  <c r="O286" i="2" s="1"/>
  <c r="Q292" i="2"/>
  <c r="U280" i="2"/>
  <c r="R284" i="2" l="1"/>
  <c r="R285" i="2"/>
  <c r="M283" i="2"/>
  <c r="O284" i="2"/>
  <c r="N284" i="2"/>
  <c r="S284" i="2"/>
  <c r="M284" i="2"/>
  <c r="P284" i="2"/>
  <c r="Q285" i="2"/>
  <c r="M285" i="2"/>
  <c r="P283" i="2"/>
  <c r="Q283" i="2"/>
  <c r="N285" i="2"/>
  <c r="S282" i="2"/>
  <c r="O285" i="2"/>
  <c r="N283" i="2"/>
  <c r="R283" i="2"/>
  <c r="S285" i="2"/>
  <c r="O283" i="2"/>
  <c r="M282" i="2"/>
  <c r="R282" i="2"/>
  <c r="O282" i="2"/>
  <c r="N282" i="2"/>
  <c r="Q282" i="2"/>
  <c r="R287" i="2"/>
  <c r="O287" i="2"/>
  <c r="S287" i="2"/>
  <c r="M287" i="2"/>
  <c r="P287" i="2"/>
  <c r="Q287" i="2"/>
  <c r="N287" i="2"/>
  <c r="Q286" i="2"/>
  <c r="P286" i="2"/>
  <c r="N286" i="2"/>
  <c r="R286" i="2"/>
  <c r="M286" i="2"/>
  <c r="S286" i="2"/>
</calcChain>
</file>

<file path=xl/sharedStrings.xml><?xml version="1.0" encoding="utf-8"?>
<sst xmlns="http://schemas.openxmlformats.org/spreadsheetml/2006/main" count="3081" uniqueCount="212">
  <si>
    <t>Date/Time</t>
  </si>
  <si>
    <t>Have you used AskAway before?</t>
  </si>
  <si>
    <t>How did you find out that AskAway was available?</t>
  </si>
  <si>
    <t>Why did you choose the AskAway service for your question or assignment today?</t>
  </si>
  <si>
    <t>How satisfied are you with your AskAway session today?</t>
  </si>
  <si>
    <t>How likely is it that you would use AskAway again if you had another question?</t>
  </si>
  <si>
    <t>Please complete this sentence:
	I would be more likely to use AskAway again if...</t>
  </si>
  <si>
    <t>What has changed for you as a result of your AskAway session today?</t>
  </si>
  <si>
    <t>Which best describes you:  I am in...</t>
  </si>
  <si>
    <t>Which institution do you attend?</t>
  </si>
  <si>
    <t>[Other institution]</t>
  </si>
  <si>
    <t>If you could wave a magic wand and change one thing about AskAway, what would it be?</t>
  </si>
  <si>
    <t>Suggestions and/or comments- (Please do not enter real names or contact information)</t>
  </si>
  <si>
    <t>[I saw the chat box/link on my library's website/database]</t>
  </si>
  <si>
    <t>[A friend/other student told me about it]</t>
  </si>
  <si>
    <t>[Someone who works in my library told me about it]</t>
  </si>
  <si>
    <t>[My instructor told me about it]</t>
  </si>
  <si>
    <t>[An in-class demonstration of it]</t>
  </si>
  <si>
    <t>[I saw a poster, bookmark, or other print advertisement about it]</t>
  </si>
  <si>
    <t>[Other]</t>
  </si>
  <si>
    <t>[I prefer online services]</t>
  </si>
  <si>
    <t>[I was searching for online resources (e.g. eJournals, eBooks, websites)]</t>
  </si>
  <si>
    <t>[The research/ information desk was closed or busy]</t>
  </si>
  <si>
    <t>[The library was closed or busy]</t>
  </si>
  <si>
    <t>[I am at home or off-campus]</t>
  </si>
  <si>
    <t>[I am a distance student]</t>
  </si>
  <si>
    <t>[I learned where to look for information (e.g. on the library website, in a database)]</t>
  </si>
  <si>
    <t>[I learned how to search for information (e.g. using different keywords)]</t>
  </si>
  <si>
    <t>[I learned how to evaluate information (e.g. how to decide if an article is peer reviewed)]</t>
  </si>
  <si>
    <t>[I learned how the library can help me (e.g. how to request an interlibrary loan]</t>
  </si>
  <si>
    <t>[I got help finding a specific fact or document]</t>
  </si>
  <si>
    <t>[I learned how to cite my sources]</t>
  </si>
  <si>
    <t>[No change]</t>
  </si>
  <si>
    <t>No</t>
  </si>
  <si>
    <t>Yes</t>
  </si>
  <si>
    <t xml:space="preserve"> </t>
  </si>
  <si>
    <t>Very satisfied</t>
  </si>
  <si>
    <t>Likely</t>
  </si>
  <si>
    <t>Graduate or Post-graduate University</t>
  </si>
  <si>
    <t>British Columbia Institute of Technology</t>
  </si>
  <si>
    <t>Very likely</t>
  </si>
  <si>
    <t>1st-2nd year College/University</t>
  </si>
  <si>
    <t>Kwantlen Polytechnic University</t>
  </si>
  <si>
    <t>Thompson Rivers University</t>
  </si>
  <si>
    <t>More/longer hours probably.</t>
  </si>
  <si>
    <t>None at this time. I was SO THANKFUL that this service was here to make sure I was looking in the right place and was on the right track before completing an assignment. This was so incredibly helpful!</t>
  </si>
  <si>
    <t>Faculty or Staff at College/University</t>
  </si>
  <si>
    <t>University of British Columbia</t>
  </si>
  <si>
    <t>University Canada West</t>
  </si>
  <si>
    <t>I have CWL user name before now.</t>
  </si>
  <si>
    <t>Somewhat satisfied</t>
  </si>
  <si>
    <t>Other</t>
  </si>
  <si>
    <t>Wollega University of Ethiopia,Univwrsity of Gondar and New Generation University totally.</t>
  </si>
  <si>
    <t>Yes, how i can find research supervisor at a  UBC easily please?</t>
  </si>
  <si>
    <t>Vancouver Community College</t>
  </si>
  <si>
    <t>The interface - I didn't understand that it was a live chatting program. I thought it was a search tool. So maybe changing the way it looks so we can easily identify that I am chatting with a live human?</t>
  </si>
  <si>
    <t>canadian college of naturopathic medicine</t>
  </si>
  <si>
    <t>Capilano University</t>
  </si>
  <si>
    <t xml:space="preserve">i think there's nothing to change about it . it's the best thing i have seen for getting help for assignment
</t>
  </si>
  <si>
    <t>it has been a great help. i'll surely use it again in future</t>
  </si>
  <si>
    <t>Satisfied</t>
  </si>
  <si>
    <t>Columbia College</t>
  </si>
  <si>
    <t>it good overall. however, i would try to add more resources to it.</t>
  </si>
  <si>
    <t>no.</t>
  </si>
  <si>
    <t>Simon Fraser University</t>
  </si>
  <si>
    <t xml:space="preserve">If I could upload screen shot, that would be great
</t>
  </si>
  <si>
    <t>Douglas College</t>
  </si>
  <si>
    <t xml:space="preserve">I learned who I should ask about my specific question. </t>
  </si>
  <si>
    <t>University of Toronto</t>
  </si>
  <si>
    <t>3rd-4th year College/University</t>
  </si>
  <si>
    <t xml:space="preserve">nothing
</t>
  </si>
  <si>
    <t>nothing!</t>
  </si>
  <si>
    <t>nopee</t>
  </si>
  <si>
    <t>nothing</t>
  </si>
  <si>
    <t xml:space="preserve">needed a link </t>
  </si>
  <si>
    <t>All good</t>
  </si>
  <si>
    <t>Alumni of College/University</t>
  </si>
  <si>
    <t>Alexander College</t>
  </si>
  <si>
    <t xml:space="preserve">it should be on the home page of Alexander College </t>
  </si>
  <si>
    <t>it's good.</t>
  </si>
  <si>
    <t>University of Victoria</t>
  </si>
  <si>
    <t>If we can be redirected to people who might know the answer to our specific questions in case the first person doesn't know.</t>
  </si>
  <si>
    <t>It was the part of the assignment to choose ask away or library staff and I assume the library was closed today as it was sunday.</t>
  </si>
  <si>
    <t>Langara College</t>
  </si>
  <si>
    <t>I am also an MLIS Student at UBC</t>
  </si>
  <si>
    <t>n/a</t>
  </si>
  <si>
    <t>Somewhat likely</t>
  </si>
  <si>
    <t>It was handy</t>
  </si>
  <si>
    <t>I got the troubleshooting info</t>
  </si>
  <si>
    <t>Trinity Western University</t>
  </si>
  <si>
    <t>Nothing to change</t>
  </si>
  <si>
    <t xml:space="preserve">Nothing, it is good. </t>
  </si>
  <si>
    <t>I learned that not everything that is in the library has the full text accessible right away</t>
  </si>
  <si>
    <t>Okanagan College</t>
  </si>
  <si>
    <t>This really would be a magic wand, because I understand that working all hours is not fun, but 24-hour support. I tend to do a lot of my work in the very small hours of the morning before my toddler wakes up.</t>
  </si>
  <si>
    <t>I was very happy with the quick and personable interaction with the librarian.</t>
  </si>
  <si>
    <t>Camosun College</t>
  </si>
  <si>
    <t>Nothing :) Help was great!!!</t>
  </si>
  <si>
    <t>i don't know</t>
  </si>
  <si>
    <t>I cannot find an article pdf</t>
  </si>
  <si>
    <t>I wouldn't change anything - the service and help that was provided was outstanding</t>
  </si>
  <si>
    <t>We can upload photos or attach things</t>
  </si>
  <si>
    <t xml:space="preserve">I was looking for information, couldn't find anything, so asked the chat line.  </t>
  </si>
  <si>
    <t>I'm not a student</t>
  </si>
  <si>
    <t>Nothing.... first time using it, won't be the last if I can't find what I'm looking for....thank you!!!</t>
  </si>
  <si>
    <t>N/A</t>
  </si>
  <si>
    <t xml:space="preserve">Idk nothing </t>
  </si>
  <si>
    <t>browsing on web</t>
  </si>
  <si>
    <t>It was pretty good, I won't change anything so far</t>
  </si>
  <si>
    <t>No, not any</t>
  </si>
  <si>
    <t>I found the option on the website</t>
  </si>
  <si>
    <t>Not satisfied</t>
  </si>
  <si>
    <t>Not likely</t>
  </si>
  <si>
    <t>I would give them infinite access to resources to be able to work more efficiently</t>
  </si>
  <si>
    <t xml:space="preserve">Nothing at all they are very helpful and very patient </t>
  </si>
  <si>
    <t xml:space="preserve">Keep up the good work and thank you for the continued help and support </t>
  </si>
  <si>
    <t>can't think for now</t>
  </si>
  <si>
    <t>very helpful and effective</t>
  </si>
  <si>
    <t>Alumni</t>
  </si>
  <si>
    <t xml:space="preserve">Perhaps, providing answers directly to alumni rather than sending alumni to a website / UBC site to determine if they have on-line access to specific academic resources. </t>
  </si>
  <si>
    <t>It is good if can allow me to share screen shot to facilitate the communication and explain my difficulty.</t>
  </si>
  <si>
    <t>I hope it can make them detect different problems more directly instead of finding by myself</t>
  </si>
  <si>
    <t>For it to clearly state that this is not a bot but an actual human - I started off the conversation by general key words thinking it was a bot :)</t>
  </si>
  <si>
    <t>great service, thank you!</t>
  </si>
  <si>
    <t>I would not change anything it's a source of great service when it comes to finding help</t>
  </si>
  <si>
    <t>Thank you Ian for your help today :)</t>
  </si>
  <si>
    <t>Guest</t>
  </si>
  <si>
    <t>I receive no response from my email inquiry.</t>
  </si>
  <si>
    <t>Great experience for my first interaction online with the library!</t>
  </si>
  <si>
    <t>College of the Rockies</t>
  </si>
  <si>
    <t>If they could do my homework for me lol</t>
  </si>
  <si>
    <t>Great help, quick replies and very kind! Thankyou!! :)</t>
  </si>
  <si>
    <t>and I want to borrow books from abc</t>
  </si>
  <si>
    <t>that they would feel my question coming and the answer would be there before I asked it</t>
  </si>
  <si>
    <t>not yet this is a good beginning</t>
  </si>
  <si>
    <t>catalogue said to ask librarian</t>
  </si>
  <si>
    <t>it seems optimal already</t>
  </si>
  <si>
    <t>no, AskAway has served its purpose successfully for me before; I have no complaints, suggestions; it is an excellent service</t>
  </si>
  <si>
    <t xml:space="preserve">It would be nice if the librarians do not act in a condescending way. As a faculty I have asked specific questions and this time the librarian said that they can't help and "proofread" my citation. I started with all the docs needed and the person was being unhelpful. </t>
  </si>
  <si>
    <t>the staff members would not provide an incorrect mailing address for the Irving K Barber Music Art &amp; Architecture Library that was more than 20 years out-of-date</t>
  </si>
  <si>
    <t>AskAway always gives the most up-to-date and accurate administrative information for all the affiliated libraries or lets patrons know that they're an outsourced organization that may not be able to provide authoritative answers on library-specific questions.</t>
  </si>
  <si>
    <t xml:space="preserve">No it was super helpful! </t>
  </si>
  <si>
    <t>Super convenient</t>
  </si>
  <si>
    <t>Larger text box</t>
  </si>
  <si>
    <t>I have no suggestions, they are always very helpful</t>
  </si>
  <si>
    <t xml:space="preserve">Overall this service is the best, but I would love it if you could customize the new message notification sound cause it's kind of annoying. </t>
  </si>
  <si>
    <t>This is my favorite thing ever and all of you are the best! I would be lost and failing without AskAway!</t>
  </si>
  <si>
    <t>I was able to ask more in depth questions</t>
  </si>
  <si>
    <t>I wish you could select a specific message and reply to it directly. This would help when multiple questions are being asked/answered at once.</t>
  </si>
  <si>
    <t>AskAway is the best!</t>
  </si>
  <si>
    <t>being able to edit the formatting of the chat so it is easier to read</t>
  </si>
  <si>
    <t>This is an excellent service! Thank you</t>
  </si>
  <si>
    <t>I'm travelling and unable to visit the campus</t>
  </si>
  <si>
    <t>Remote login to interlib does not work</t>
  </si>
  <si>
    <t>Elsevier, ResearchGate and Science Direct access for research.
Access to IEC documentation for research.</t>
  </si>
  <si>
    <t>It was a simple question</t>
  </si>
  <si>
    <t xml:space="preserve">The removal of the sort of unpleasant feeling that I was talking to a robot and not a person. </t>
  </si>
  <si>
    <t>nothing its perfect</t>
  </si>
  <si>
    <t>no</t>
  </si>
  <si>
    <t>Maybe offer categories of inquiries?</t>
  </si>
  <si>
    <t xml:space="preserve">It's my first time so I don't know it yet </t>
  </si>
  <si>
    <t>I hope I will find answear to my comment and I hope it will help me</t>
  </si>
  <si>
    <t>24/7 accessibility</t>
  </si>
  <si>
    <t>Not at present!</t>
  </si>
  <si>
    <t>I have nothing particular in mind yet, maybe if I were to keep using AskAway I would have a better answer for improvement, but so far I was really pleased with the help.</t>
  </si>
  <si>
    <t>I do not have any other suggestions or comments</t>
  </si>
  <si>
    <t>jest typed</t>
  </si>
  <si>
    <t>I needed a question answered about citations and good resources</t>
  </si>
  <si>
    <t>I needed good lib help to find hard-to-locate resources</t>
  </si>
  <si>
    <t xml:space="preserve">I learned the value of excellent librarians </t>
  </si>
  <si>
    <t>UBC</t>
  </si>
  <si>
    <t>Nothing -- it was fast and the librarian I had was Super good at finding hard to locate material.  The staff really knew their stuff</t>
  </si>
  <si>
    <t>Analysis</t>
  </si>
  <si>
    <t>***See past months / years for previous analysis ideas</t>
  </si>
  <si>
    <t>Satisfaction</t>
  </si>
  <si>
    <t>Overall</t>
  </si>
  <si>
    <t>Likelihood of returning</t>
  </si>
  <si>
    <t>Have you visited AskAway before?</t>
  </si>
  <si>
    <t>Why did you choose AskAway?</t>
  </si>
  <si>
    <t>Prefer online services</t>
  </si>
  <si>
    <t>Searching for online resources</t>
  </si>
  <si>
    <t>Research desk closed / busy</t>
  </si>
  <si>
    <t>Library was closed / busy</t>
  </si>
  <si>
    <t>At home or off-campus</t>
  </si>
  <si>
    <t>Distance student</t>
  </si>
  <si>
    <t>Total number respondents</t>
  </si>
  <si>
    <t>Learning outcomes</t>
  </si>
  <si>
    <t>Learned where to look for information (e.g. on library website, in database)</t>
  </si>
  <si>
    <t>Learned how to search for information (e.g. using different keywords)</t>
  </si>
  <si>
    <t>Learned how to evaluate information (e.g. how to decide if an article is peer reviewed)</t>
  </si>
  <si>
    <t>Learned how the library can help me (e.g. how to request an interlibrary loan)</t>
  </si>
  <si>
    <t>Got help finding a specific fact or document</t>
  </si>
  <si>
    <t>Learned how to cite my sources</t>
  </si>
  <si>
    <t>No change</t>
  </si>
  <si>
    <t>*add Other category?</t>
  </si>
  <si>
    <t>Who is using AskAway?</t>
  </si>
  <si>
    <t>How did you hear about AskAway?</t>
  </si>
  <si>
    <t>Saw chat box / link on library's website / database</t>
  </si>
  <si>
    <t>A friend / other student told me about it</t>
  </si>
  <si>
    <t>Someone who works in library told me about it</t>
  </si>
  <si>
    <t>Instructor told me about it</t>
  </si>
  <si>
    <t>In-class demo</t>
  </si>
  <si>
    <t>Saw a poster, bookmark, or other print ad</t>
  </si>
  <si>
    <t>Other ideas</t>
  </si>
  <si>
    <t>number of learning outcomes and satisfaction</t>
  </si>
  <si>
    <t>different stats by institution</t>
  </si>
  <si>
    <t>see pre-May 2019 for other ideas</t>
  </si>
  <si>
    <t>Specific fact or document ONLY</t>
  </si>
  <si>
    <t>Count of learning outcomes by patron type</t>
  </si>
  <si>
    <t>No Change</t>
  </si>
  <si>
    <t>Skipped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</si>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</sst>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  <charset val="1"/>
    </font>
    <font>
      <u/>
      <sz val="10"/>
      <color theme="11"/>
      <name val="Arial"/>
      <family val="2"/>
      <charset val="1"/>
    </font>
    <font>
      <sz val="10"/>
      <color theme="1"/>
      <name val="Verdana"/>
      <family val="2"/>
    </font>
    <font>
      <sz val="12"/>
      <color theme="0" tint="-0.249977111117893"/>
      <name val="Calibri"/>
      <family val="2"/>
      <scheme val="minor"/>
    </font>
    <font>
      <sz val="10"/>
      <color theme="0" tint="-0.499984740745262"/>
      <name val="Verdana"/>
      <family val="2"/>
    </font>
    <font>
      <sz val="12"/>
      <color theme="0" tint="-0.499984740745262"/>
      <name val="Calibri"/>
      <family val="2"/>
      <charset val="134"/>
      <scheme val="minor"/>
    </font>
    <font>
      <sz val="10"/>
      <name val="Geneva"/>
      <family val="2"/>
    </font>
    <font>
      <b/>
      <sz val="10"/>
      <color theme="1"/>
      <name val="Verdana"/>
      <family val="2"/>
    </font>
    <font>
      <b/>
      <sz val="12"/>
      <color rgb="FFFF0000"/>
      <name val="Calibri"/>
      <family val="2"/>
      <scheme val="minor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0" fontId="1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5" applyFont="1" applyAlignment="1">
      <alignment vertical="center" wrapText="1"/>
    </xf>
    <xf numFmtId="0" fontId="6" fillId="0" borderId="11" xfId="5" applyFont="1" applyBorder="1" applyAlignment="1" applyProtection="1">
      <alignment vertical="center" wrapText="1"/>
      <protection locked="0"/>
    </xf>
    <xf numFmtId="0" fontId="6" fillId="0" borderId="0" xfId="5" applyFont="1" applyAlignment="1" applyProtection="1">
      <alignment vertical="center" wrapText="1"/>
      <protection locked="0"/>
    </xf>
    <xf numFmtId="0" fontId="6" fillId="0" borderId="12" xfId="5" applyFont="1" applyBorder="1" applyAlignment="1" applyProtection="1">
      <alignment vertical="center" wrapText="1"/>
      <protection locked="0"/>
    </xf>
    <xf numFmtId="0" fontId="6" fillId="0" borderId="13" xfId="5" applyFont="1" applyBorder="1" applyAlignment="1" applyProtection="1">
      <alignment vertical="center" wrapText="1"/>
      <protection locked="0"/>
    </xf>
    <xf numFmtId="0" fontId="0" fillId="0" borderId="0" xfId="0" applyAlignment="1">
      <alignment vertical="top" wrapText="1"/>
    </xf>
    <xf numFmtId="0" fontId="9" fillId="0" borderId="0" xfId="5" applyFont="1" applyAlignment="1">
      <alignment horizontal="right" vertical="center" wrapText="1"/>
    </xf>
    <xf numFmtId="0" fontId="9" fillId="0" borderId="0" xfId="5" applyFont="1" applyAlignment="1">
      <alignment vertical="center"/>
    </xf>
    <xf numFmtId="0" fontId="3" fillId="0" borderId="0" xfId="5" applyAlignment="1">
      <alignment vertical="center" wrapText="1"/>
    </xf>
    <xf numFmtId="0" fontId="4" fillId="0" borderId="0" xfId="5" applyFont="1" applyAlignment="1">
      <alignment vertical="center"/>
    </xf>
    <xf numFmtId="0" fontId="5" fillId="0" borderId="0" xfId="5" applyFont="1" applyAlignment="1">
      <alignment vertical="center" wrapText="1"/>
    </xf>
    <xf numFmtId="9" fontId="0" fillId="0" borderId="0" xfId="6" applyFont="1" applyAlignment="1">
      <alignment vertical="center" wrapText="1"/>
    </xf>
    <xf numFmtId="9" fontId="0" fillId="0" borderId="0" xfId="6" applyFont="1" applyBorder="1" applyAlignment="1">
      <alignment vertical="center" wrapText="1"/>
    </xf>
    <xf numFmtId="0" fontId="3" fillId="0" borderId="0" xfId="5" applyAlignment="1" applyProtection="1">
      <alignment vertical="center" wrapText="1"/>
      <protection locked="0"/>
    </xf>
    <xf numFmtId="9" fontId="3" fillId="0" borderId="0" xfId="5" applyNumberFormat="1" applyAlignment="1">
      <alignment vertical="center" wrapText="1"/>
    </xf>
    <xf numFmtId="0" fontId="0" fillId="0" borderId="0" xfId="6" applyNumberFormat="1" applyFont="1" applyAlignment="1">
      <alignment vertical="center" wrapText="1"/>
    </xf>
    <xf numFmtId="0" fontId="15" fillId="0" borderId="0" xfId="5" applyFont="1" applyAlignment="1">
      <alignment vertical="center"/>
    </xf>
    <xf numFmtId="0" fontId="3" fillId="0" borderId="0" xfId="5" applyAlignment="1">
      <alignment vertical="center"/>
    </xf>
    <xf numFmtId="9" fontId="5" fillId="0" borderId="0" xfId="6" applyFont="1" applyAlignment="1">
      <alignment horizontal="center" vertical="center" wrapText="1"/>
    </xf>
    <xf numFmtId="0" fontId="3" fillId="0" borderId="22" xfId="5" applyBorder="1" applyAlignment="1">
      <alignment vertical="center" wrapText="1"/>
    </xf>
    <xf numFmtId="0" fontId="3" fillId="0" borderId="13" xfId="5" applyBorder="1" applyAlignment="1">
      <alignment vertical="center" wrapText="1"/>
    </xf>
    <xf numFmtId="0" fontId="3" fillId="0" borderId="9" xfId="5" applyBorder="1" applyAlignment="1">
      <alignment vertical="center" wrapText="1"/>
    </xf>
    <xf numFmtId="0" fontId="3" fillId="0" borderId="14" xfId="5" applyBorder="1" applyAlignment="1">
      <alignment vertical="center" wrapText="1"/>
    </xf>
    <xf numFmtId="0" fontId="3" fillId="0" borderId="15" xfId="5" applyBorder="1" applyAlignment="1">
      <alignment vertical="center" wrapText="1"/>
    </xf>
    <xf numFmtId="0" fontId="3" fillId="0" borderId="16" xfId="5" applyBorder="1" applyAlignment="1">
      <alignment vertical="center" wrapText="1"/>
    </xf>
    <xf numFmtId="0" fontId="3" fillId="0" borderId="17" xfId="5" applyBorder="1" applyAlignment="1">
      <alignment vertical="center" wrapText="1"/>
    </xf>
    <xf numFmtId="0" fontId="3" fillId="0" borderId="18" xfId="5" applyBorder="1" applyAlignment="1">
      <alignment vertical="center" wrapText="1"/>
    </xf>
    <xf numFmtId="9" fontId="0" fillId="0" borderId="16" xfId="6" applyFont="1" applyBorder="1" applyAlignment="1">
      <alignment vertical="center" wrapText="1"/>
    </xf>
    <xf numFmtId="9" fontId="0" fillId="0" borderId="17" xfId="6" applyFont="1" applyBorder="1" applyAlignment="1">
      <alignment vertical="center" wrapText="1"/>
    </xf>
    <xf numFmtId="9" fontId="0" fillId="0" borderId="18" xfId="6" applyFont="1" applyBorder="1" applyAlignment="1">
      <alignment vertical="center" wrapText="1"/>
    </xf>
    <xf numFmtId="9" fontId="0" fillId="0" borderId="19" xfId="6" applyFont="1" applyBorder="1" applyAlignment="1">
      <alignment vertical="center" wrapText="1"/>
    </xf>
    <xf numFmtId="9" fontId="0" fillId="0" borderId="20" xfId="6" applyFont="1" applyBorder="1" applyAlignment="1">
      <alignment vertical="center" wrapText="1"/>
    </xf>
    <xf numFmtId="9" fontId="0" fillId="0" borderId="21" xfId="6" applyFont="1" applyBorder="1" applyAlignment="1">
      <alignment vertical="center" wrapText="1"/>
    </xf>
    <xf numFmtId="9" fontId="10" fillId="0" borderId="0" xfId="6" applyFont="1" applyAlignment="1">
      <alignment vertical="center" wrapText="1"/>
    </xf>
    <xf numFmtId="0" fontId="11" fillId="0" borderId="0" xfId="5" applyFont="1" applyAlignment="1">
      <alignment vertical="center" wrapText="1"/>
    </xf>
    <xf numFmtId="9" fontId="12" fillId="0" borderId="0" xfId="6" applyFont="1" applyAlignment="1">
      <alignment vertical="center" wrapText="1"/>
    </xf>
    <xf numFmtId="0" fontId="12" fillId="0" borderId="0" xfId="5" applyFont="1" applyAlignment="1">
      <alignment vertical="center" wrapText="1"/>
    </xf>
    <xf numFmtId="0" fontId="5" fillId="0" borderId="13" xfId="5" applyFont="1" applyBorder="1" applyAlignment="1">
      <alignment vertical="center" wrapText="1"/>
    </xf>
    <xf numFmtId="9" fontId="0" fillId="0" borderId="13" xfId="6" applyFont="1" applyBorder="1" applyAlignment="1">
      <alignment vertical="center" wrapText="1"/>
    </xf>
    <xf numFmtId="0" fontId="5" fillId="0" borderId="2" xfId="5" applyFont="1" applyBorder="1" applyAlignment="1">
      <alignment horizontal="right" vertical="center" wrapText="1"/>
    </xf>
    <xf numFmtId="0" fontId="3" fillId="0" borderId="3" xfId="5" applyBorder="1" applyAlignment="1">
      <alignment vertical="center" wrapText="1"/>
    </xf>
    <xf numFmtId="0" fontId="3" fillId="0" borderId="4" xfId="5" applyBorder="1" applyAlignment="1">
      <alignment vertical="center" wrapText="1"/>
    </xf>
    <xf numFmtId="0" fontId="3" fillId="0" borderId="11" xfId="5" applyBorder="1" applyAlignment="1">
      <alignment vertical="center" wrapText="1"/>
    </xf>
    <xf numFmtId="0" fontId="3" fillId="0" borderId="12" xfId="5" applyBorder="1" applyAlignment="1">
      <alignment vertical="center" wrapText="1"/>
    </xf>
    <xf numFmtId="9" fontId="3" fillId="0" borderId="6" xfId="5" applyNumberFormat="1" applyBorder="1" applyAlignment="1">
      <alignment vertical="center" wrapText="1"/>
    </xf>
    <xf numFmtId="9" fontId="3" fillId="0" borderId="7" xfId="5" applyNumberFormat="1" applyBorder="1" applyAlignment="1">
      <alignment vertical="center" wrapText="1"/>
    </xf>
    <xf numFmtId="0" fontId="3" fillId="0" borderId="8" xfId="5" applyBorder="1" applyAlignment="1">
      <alignment vertical="center" wrapText="1"/>
    </xf>
    <xf numFmtId="0" fontId="14" fillId="0" borderId="2" xfId="5" applyFont="1" applyBorder="1" applyAlignment="1">
      <alignment vertical="center"/>
    </xf>
    <xf numFmtId="9" fontId="0" fillId="0" borderId="3" xfId="6" applyFont="1" applyBorder="1" applyAlignment="1">
      <alignment vertical="center" wrapText="1"/>
    </xf>
    <xf numFmtId="0" fontId="9" fillId="0" borderId="11" xfId="5" applyFont="1" applyBorder="1" applyAlignment="1">
      <alignment horizontal="right" vertical="center" wrapText="1"/>
    </xf>
    <xf numFmtId="9" fontId="0" fillId="0" borderId="0" xfId="6" applyFont="1" applyBorder="1" applyAlignment="1">
      <alignment horizontal="right" vertical="center" wrapText="1"/>
    </xf>
    <xf numFmtId="0" fontId="0" fillId="0" borderId="0" xfId="6" applyNumberFormat="1" applyFont="1" applyBorder="1" applyAlignment="1">
      <alignment vertical="center" wrapText="1"/>
    </xf>
    <xf numFmtId="9" fontId="9" fillId="0" borderId="6" xfId="5" applyNumberFormat="1" applyFont="1" applyBorder="1" applyAlignment="1">
      <alignment horizontal="right" vertical="center" wrapText="1"/>
    </xf>
    <xf numFmtId="9" fontId="0" fillId="0" borderId="7" xfId="6" applyFont="1" applyBorder="1" applyAlignment="1">
      <alignment vertical="center" wrapText="1"/>
    </xf>
    <xf numFmtId="9" fontId="0" fillId="0" borderId="4" xfId="6" applyFont="1" applyBorder="1" applyAlignment="1">
      <alignment vertical="center" wrapText="1"/>
    </xf>
    <xf numFmtId="9" fontId="0" fillId="0" borderId="12" xfId="6" applyFont="1" applyBorder="1" applyAlignment="1">
      <alignment horizontal="right" vertical="center" wrapText="1"/>
    </xf>
    <xf numFmtId="9" fontId="0" fillId="0" borderId="8" xfId="6" applyFont="1" applyBorder="1" applyAlignment="1">
      <alignment vertical="center" wrapText="1"/>
    </xf>
    <xf numFmtId="0" fontId="0" fillId="0" borderId="12" xfId="6" applyNumberFormat="1" applyFont="1" applyBorder="1" applyAlignment="1">
      <alignment vertical="center" wrapText="1"/>
    </xf>
    <xf numFmtId="9" fontId="0" fillId="0" borderId="12" xfId="6" applyFont="1" applyBorder="1" applyAlignment="1">
      <alignment vertical="center" wrapText="1"/>
    </xf>
    <xf numFmtId="0" fontId="9" fillId="0" borderId="11" xfId="5" applyFont="1" applyBorder="1" applyAlignment="1">
      <alignment horizontal="right" vertical="center"/>
    </xf>
    <xf numFmtId="0" fontId="14" fillId="0" borderId="6" xfId="5" applyFont="1" applyBorder="1" applyAlignment="1">
      <alignment horizontal="right" vertical="center" wrapText="1"/>
    </xf>
    <xf numFmtId="0" fontId="5" fillId="0" borderId="7" xfId="5" applyFont="1" applyBorder="1" applyAlignment="1">
      <alignment horizontal="right" vertical="center" wrapText="1"/>
    </xf>
    <xf numFmtId="0" fontId="14" fillId="0" borderId="0" xfId="5" applyFont="1" applyAlignment="1">
      <alignment horizontal="right" vertical="center" wrapText="1"/>
    </xf>
    <xf numFmtId="0" fontId="5" fillId="0" borderId="0" xfId="5" applyFont="1" applyAlignment="1">
      <alignment horizontal="right" vertical="center" wrapText="1"/>
    </xf>
    <xf numFmtId="0" fontId="5" fillId="0" borderId="3" xfId="5" applyFont="1" applyBorder="1" applyAlignment="1">
      <alignment horizontal="right" vertical="center" wrapText="1"/>
    </xf>
    <xf numFmtId="9" fontId="16" fillId="0" borderId="12" xfId="6" applyFont="1" applyBorder="1" applyAlignment="1">
      <alignment vertical="center" wrapText="1"/>
    </xf>
    <xf numFmtId="9" fontId="16" fillId="0" borderId="8" xfId="6" applyFont="1" applyBorder="1" applyAlignment="1">
      <alignment vertical="center" wrapText="1"/>
    </xf>
    <xf numFmtId="0" fontId="4" fillId="0" borderId="0" xfId="5" applyFont="1" applyAlignment="1">
      <alignment vertical="center" wrapText="1"/>
    </xf>
    <xf numFmtId="0" fontId="14" fillId="0" borderId="2" xfId="5" applyFont="1" applyBorder="1" applyAlignment="1">
      <alignment horizontal="left" vertical="center" wrapText="1"/>
    </xf>
    <xf numFmtId="9" fontId="16" fillId="0" borderId="4" xfId="6" applyFont="1" applyBorder="1" applyAlignment="1">
      <alignment vertical="center" wrapText="1"/>
    </xf>
    <xf numFmtId="0" fontId="0" fillId="0" borderId="11" xfId="0" applyBorder="1" applyAlignment="1">
      <alignment horizontal="right" wrapText="1"/>
    </xf>
    <xf numFmtId="9" fontId="16" fillId="0" borderId="0" xfId="6" applyFont="1" applyBorder="1" applyAlignment="1">
      <alignment vertical="center" wrapText="1"/>
    </xf>
    <xf numFmtId="0" fontId="14" fillId="0" borderId="2" xfId="5" applyFont="1" applyBorder="1" applyAlignment="1">
      <alignment horizontal="left" vertical="center"/>
    </xf>
    <xf numFmtId="0" fontId="2" fillId="0" borderId="0" xfId="5" applyFont="1" applyAlignment="1">
      <alignment vertical="center" wrapText="1"/>
    </xf>
    <xf numFmtId="0" fontId="1" fillId="0" borderId="0" xfId="5" applyFont="1" applyAlignment="1">
      <alignment vertical="center"/>
    </xf>
    <xf numFmtId="22" fontId="0" fillId="0" borderId="0" xfId="0" applyNumberFormat="1"/>
    <xf numFmtId="0" fontId="1" fillId="0" borderId="0" xfId="5" applyFont="1" applyAlignment="1">
      <alignment vertical="center" wrapText="1"/>
    </xf>
    <xf numFmtId="0" fontId="1" fillId="0" borderId="11" xfId="5" applyFont="1" applyBorder="1" applyAlignment="1">
      <alignment horizontal="right" vertical="center" wrapText="1"/>
    </xf>
    <xf numFmtId="0" fontId="1" fillId="0" borderId="0" xfId="5" applyFont="1" applyAlignment="1">
      <alignment horizontal="right" vertical="center" wrapText="1"/>
    </xf>
    <xf numFmtId="0" fontId="1" fillId="0" borderId="12" xfId="5" applyFont="1" applyBorder="1" applyAlignment="1">
      <alignment horizontal="right" vertical="center" wrapText="1"/>
    </xf>
    <xf numFmtId="9" fontId="1" fillId="0" borderId="7" xfId="5" applyNumberFormat="1" applyFont="1" applyBorder="1" applyAlignment="1">
      <alignment horizontal="right" vertical="center" wrapText="1"/>
    </xf>
    <xf numFmtId="0" fontId="1" fillId="0" borderId="3" xfId="5" applyFont="1" applyBorder="1" applyAlignment="1">
      <alignment horizontal="right" vertical="center" wrapText="1"/>
    </xf>
    <xf numFmtId="9" fontId="1" fillId="0" borderId="0" xfId="5" applyNumberFormat="1" applyFont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9" fontId="5" fillId="0" borderId="0" xfId="6" applyFont="1" applyAlignment="1">
      <alignment horizontal="center" vertical="center" wrapText="1"/>
    </xf>
    <xf numFmtId="0" fontId="6" fillId="0" borderId="0" xfId="5" applyFont="1" applyAlignment="1" applyProtection="1">
      <alignment horizontal="center" vertical="center" wrapText="1"/>
      <protection locked="0"/>
    </xf>
    <xf numFmtId="0" fontId="5" fillId="0" borderId="0" xfId="5" applyFont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6" fillId="0" borderId="2" xfId="5" applyFont="1" applyBorder="1" applyAlignment="1" applyProtection="1">
      <alignment horizontal="center" vertical="center" wrapText="1"/>
      <protection locked="0"/>
    </xf>
    <xf numFmtId="0" fontId="6" fillId="0" borderId="3" xfId="5" applyFont="1" applyBorder="1" applyAlignment="1" applyProtection="1">
      <alignment horizontal="center" vertical="center" wrapText="1"/>
      <protection locked="0"/>
    </xf>
    <xf numFmtId="0" fontId="6" fillId="0" borderId="10" xfId="5" applyFont="1" applyBorder="1" applyAlignment="1" applyProtection="1">
      <alignment horizontal="center" vertical="center" wrapText="1"/>
      <protection locked="0"/>
    </xf>
    <xf numFmtId="0" fontId="6" fillId="0" borderId="4" xfId="5" applyFont="1" applyBorder="1" applyAlignment="1" applyProtection="1">
      <alignment horizontal="center" vertical="center" wrapText="1"/>
      <protection locked="0"/>
    </xf>
    <xf numFmtId="0" fontId="5" fillId="0" borderId="0" xfId="5" applyFont="1" applyAlignment="1">
      <alignment horizontal="left" vertical="center" wrapText="1"/>
    </xf>
  </cellXfs>
  <cellStyles count="37">
    <cellStyle name="Comma 2" xfId="7" xr:uid="{00000000-0005-0000-0000-000001000000}"/>
    <cellStyle name="Comma 3" xfId="24" xr:uid="{00000000-0005-0000-0000-000002000000}"/>
    <cellStyle name="Followed Hyperlink" xfId="13" builtinId="9" hidden="1"/>
    <cellStyle name="Followed Hyperlink" xfId="11" builtinId="9" hidden="1"/>
    <cellStyle name="Followed Hyperlink" xfId="4" builtinId="9" hidden="1"/>
    <cellStyle name="Followed Hyperlink" xfId="2" builtinId="9" hidden="1"/>
    <cellStyle name="Followed Hyperlink" xfId="9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6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32" builtinId="9" hidden="1"/>
    <cellStyle name="Followed Hyperlink" xfId="28" builtinId="9" hidden="1"/>
    <cellStyle name="Hyperlink" xfId="10" builtinId="8" hidden="1"/>
    <cellStyle name="Hyperlink" xfId="12" builtinId="8" hidden="1"/>
    <cellStyle name="Hyperlink" xfId="14" builtinId="8" hidden="1"/>
    <cellStyle name="Hyperlink" xfId="18" builtinId="8" hidden="1"/>
    <cellStyle name="Hyperlink" xfId="16" builtinId="8" hidden="1"/>
    <cellStyle name="Hyperlink" xfId="3" builtinId="8" hidden="1"/>
    <cellStyle name="Hyperlink" xfId="1" builtinId="8" hidden="1"/>
    <cellStyle name="Hyperlink" xfId="8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22" builtinId="8" hidden="1"/>
    <cellStyle name="Hyperlink" xfId="25" builtinId="8" hidden="1"/>
    <cellStyle name="Hyperlink" xfId="20" builtinId="8" hidden="1"/>
    <cellStyle name="Normal" xfId="0" builtinId="0"/>
    <cellStyle name="Normal 2" xfId="5" xr:uid="{00000000-0005-0000-0000-000024000000}"/>
    <cellStyle name="Percent 2" xfId="6" xr:uid="{00000000-0005-0000-0000-00002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Satisfaction</a:t>
            </a:r>
            <a:r>
              <a:rPr lang="en-US" baseline="0"/>
              <a:t> vs. # of learning outcomes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Analysis!$L$291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cat>
            <c:numRef>
              <c:f>Analysis!$M$290:$R$290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Analysis!$M$291:$R$291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B-8948-98CD-2905B720D9ED}"/>
            </c:ext>
          </c:extLst>
        </c:ser>
        <c:ser>
          <c:idx val="1"/>
          <c:order val="1"/>
          <c:tx>
            <c:strRef>
              <c:f>Analysis!$L$292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cat>
            <c:numRef>
              <c:f>Analysis!$M$290:$R$290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Analysis!$M$292:$R$292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B-8948-98CD-2905B720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16264656"/>
        <c:axId val="-1458974640"/>
      </c:barChart>
      <c:catAx>
        <c:axId val="-151626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learning outcomes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974640"/>
        <c:crosses val="autoZero"/>
        <c:auto val="1"/>
        <c:lblAlgn val="ctr"/>
        <c:lblOffset val="100"/>
        <c:noMultiLvlLbl val="0"/>
      </c:catAx>
      <c:valAx>
        <c:axId val="-145897464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Satisfied users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516264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277</xdr:row>
      <xdr:rowOff>31750</xdr:rowOff>
    </xdr:from>
    <xdr:to>
      <xdr:col>14</xdr:col>
      <xdr:colOff>469900</xdr:colOff>
      <xdr:row>289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6"/>
  <sheetViews>
    <sheetView tabSelected="1" workbookViewId="0">
      <pane ySplit="2" topLeftCell="A85" activePane="bottomLeft" state="frozen"/>
      <selection pane="bottomLeft" activeCell="A95" sqref="A95:XFD95"/>
    </sheetView>
  </sheetViews>
  <sheetFormatPr defaultColWidth="10.85546875" defaultRowHeight="12.95"/>
  <cols>
    <col min="1" max="1" width="18.42578125" style="1" customWidth="1"/>
    <col min="2" max="2" width="17.28515625" style="1" customWidth="1"/>
    <col min="3" max="3" width="11.85546875" style="1" customWidth="1"/>
    <col min="4" max="4" width="11.42578125" style="1" customWidth="1"/>
    <col min="5" max="5" width="13.42578125" style="1" customWidth="1"/>
    <col min="6" max="8" width="10.85546875" style="1"/>
    <col min="9" max="9" width="14" style="1" customWidth="1"/>
    <col min="10" max="11" width="10.85546875" style="1"/>
    <col min="12" max="12" width="12" style="1" customWidth="1"/>
    <col min="13" max="15" width="10.85546875" style="1"/>
    <col min="16" max="16" width="20.140625" style="1" customWidth="1"/>
    <col min="17" max="17" width="21.140625" style="1" customWidth="1"/>
    <col min="18" max="18" width="22.7109375" style="1" customWidth="1"/>
    <col min="19" max="19" width="19" style="1" customWidth="1"/>
    <col min="20" max="20" width="11" style="1" customWidth="1"/>
    <col min="21" max="21" width="10.85546875" style="1"/>
    <col min="22" max="22" width="12.42578125" style="1" customWidth="1"/>
    <col min="23" max="23" width="10.85546875" style="1"/>
    <col min="24" max="24" width="10.42578125" style="1" customWidth="1"/>
    <col min="25" max="26" width="10.85546875" style="1"/>
    <col min="27" max="27" width="15.28515625" style="1" customWidth="1"/>
    <col min="28" max="28" width="21.7109375" style="1" customWidth="1"/>
    <col min="29" max="29" width="22.140625" style="1" customWidth="1"/>
    <col min="30" max="30" width="19.7109375" style="1" customWidth="1"/>
    <col min="31" max="31" width="31.28515625" style="1" customWidth="1"/>
    <col min="32" max="32" width="50.140625" style="1" customWidth="1"/>
    <col min="33" max="33" width="14" style="1" customWidth="1"/>
    <col min="34" max="16384" width="10.85546875" style="1"/>
  </cols>
  <sheetData>
    <row r="1" spans="1:32" s="2" customFormat="1" ht="12.95" customHeight="1">
      <c r="A1" s="90" t="s">
        <v>0</v>
      </c>
      <c r="B1" s="90" t="s">
        <v>1</v>
      </c>
      <c r="C1" s="92" t="s">
        <v>2</v>
      </c>
      <c r="D1" s="93"/>
      <c r="E1" s="93"/>
      <c r="F1" s="93"/>
      <c r="G1" s="93"/>
      <c r="H1" s="93"/>
      <c r="I1" s="94"/>
      <c r="J1" s="92" t="s">
        <v>3</v>
      </c>
      <c r="K1" s="93"/>
      <c r="L1" s="93"/>
      <c r="M1" s="93"/>
      <c r="N1" s="93"/>
      <c r="O1" s="93"/>
      <c r="P1" s="94"/>
      <c r="Q1" s="90" t="s">
        <v>4</v>
      </c>
      <c r="R1" s="90" t="s">
        <v>5</v>
      </c>
      <c r="S1" s="90" t="s">
        <v>6</v>
      </c>
      <c r="T1" s="92" t="s">
        <v>7</v>
      </c>
      <c r="U1" s="93"/>
      <c r="V1" s="93"/>
      <c r="W1" s="93"/>
      <c r="X1" s="93"/>
      <c r="Y1" s="93"/>
      <c r="Z1" s="93"/>
      <c r="AA1" s="94"/>
      <c r="AB1" s="90" t="s">
        <v>8</v>
      </c>
      <c r="AC1" s="90" t="s">
        <v>9</v>
      </c>
      <c r="AD1" s="90" t="s">
        <v>10</v>
      </c>
      <c r="AE1" s="95" t="s">
        <v>11</v>
      </c>
      <c r="AF1" s="90" t="s">
        <v>12</v>
      </c>
    </row>
    <row r="2" spans="1:32" s="6" customFormat="1" ht="126">
      <c r="A2" s="91"/>
      <c r="B2" s="91"/>
      <c r="C2" s="3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5" t="s">
        <v>19</v>
      </c>
      <c r="J2" s="3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5" t="s">
        <v>19</v>
      </c>
      <c r="Q2" s="91"/>
      <c r="R2" s="91"/>
      <c r="S2" s="91"/>
      <c r="T2" s="3" t="s">
        <v>26</v>
      </c>
      <c r="U2" s="4" t="s">
        <v>27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5" t="s">
        <v>19</v>
      </c>
      <c r="AB2" s="91"/>
      <c r="AC2" s="91"/>
      <c r="AD2" s="91"/>
      <c r="AE2" s="95"/>
      <c r="AF2" s="91"/>
    </row>
    <row r="3" spans="1:32" s="12" customFormat="1" ht="27.95">
      <c r="A3" s="82">
        <v>45444.636064814818</v>
      </c>
      <c r="B3" t="s">
        <v>33</v>
      </c>
      <c r="C3" t="s">
        <v>34</v>
      </c>
      <c r="D3" t="s">
        <v>35</v>
      </c>
      <c r="E3" t="s">
        <v>35</v>
      </c>
      <c r="F3" t="s">
        <v>35</v>
      </c>
      <c r="G3" t="s">
        <v>35</v>
      </c>
      <c r="H3" t="s">
        <v>35</v>
      </c>
      <c r="I3" s="1"/>
      <c r="J3" t="s">
        <v>35</v>
      </c>
      <c r="K3" t="s">
        <v>34</v>
      </c>
      <c r="L3" t="s">
        <v>35</v>
      </c>
      <c r="M3" t="s">
        <v>35</v>
      </c>
      <c r="N3" t="s">
        <v>35</v>
      </c>
      <c r="O3" t="s">
        <v>35</v>
      </c>
      <c r="P3" s="1"/>
      <c r="Q3" t="s">
        <v>36</v>
      </c>
      <c r="R3" t="s">
        <v>37</v>
      </c>
      <c r="S3" s="1"/>
      <c r="T3" t="s">
        <v>34</v>
      </c>
      <c r="U3" t="s">
        <v>35</v>
      </c>
      <c r="V3" t="s">
        <v>35</v>
      </c>
      <c r="W3" t="s">
        <v>35</v>
      </c>
      <c r="X3" t="s">
        <v>35</v>
      </c>
      <c r="Y3" t="s">
        <v>35</v>
      </c>
      <c r="Z3" t="s">
        <v>35</v>
      </c>
      <c r="AA3" s="1"/>
      <c r="AB3" s="1" t="s">
        <v>38</v>
      </c>
      <c r="AC3" s="1" t="s">
        <v>39</v>
      </c>
      <c r="AD3" s="1"/>
      <c r="AE3" s="1"/>
      <c r="AF3" s="1"/>
    </row>
    <row r="4" spans="1:32" s="12" customFormat="1" ht="27.95">
      <c r="A4" s="82">
        <v>45444.658125000002</v>
      </c>
      <c r="B4" t="s">
        <v>34</v>
      </c>
      <c r="C4" t="s">
        <v>35</v>
      </c>
      <c r="D4" t="s">
        <v>35</v>
      </c>
      <c r="E4" t="s">
        <v>35</v>
      </c>
      <c r="F4" t="s">
        <v>35</v>
      </c>
      <c r="G4" t="s">
        <v>35</v>
      </c>
      <c r="H4" t="s">
        <v>35</v>
      </c>
      <c r="I4" s="1"/>
      <c r="J4" t="s">
        <v>35</v>
      </c>
      <c r="K4" t="s">
        <v>34</v>
      </c>
      <c r="L4" t="s">
        <v>35</v>
      </c>
      <c r="M4" t="s">
        <v>35</v>
      </c>
      <c r="N4" t="s">
        <v>34</v>
      </c>
      <c r="O4" t="s">
        <v>35</v>
      </c>
      <c r="P4" s="1"/>
      <c r="Q4" t="s">
        <v>36</v>
      </c>
      <c r="R4" t="s">
        <v>40</v>
      </c>
      <c r="S4" s="1"/>
      <c r="T4" t="s">
        <v>35</v>
      </c>
      <c r="U4" t="s">
        <v>35</v>
      </c>
      <c r="V4" t="s">
        <v>35</v>
      </c>
      <c r="W4" t="s">
        <v>35</v>
      </c>
      <c r="X4" t="s">
        <v>34</v>
      </c>
      <c r="Y4" t="s">
        <v>35</v>
      </c>
      <c r="Z4" t="s">
        <v>35</v>
      </c>
      <c r="AA4" s="1"/>
      <c r="AB4" s="1" t="s">
        <v>41</v>
      </c>
      <c r="AC4" s="1" t="s">
        <v>42</v>
      </c>
      <c r="AD4" s="1"/>
      <c r="AE4" s="1"/>
      <c r="AF4" s="1"/>
    </row>
    <row r="5" spans="1:32" s="12" customFormat="1" ht="56.1">
      <c r="A5" s="82">
        <v>45444.689756944441</v>
      </c>
      <c r="B5" t="s">
        <v>33</v>
      </c>
      <c r="C5" t="s">
        <v>34</v>
      </c>
      <c r="D5" t="s">
        <v>35</v>
      </c>
      <c r="E5" t="s">
        <v>35</v>
      </c>
      <c r="F5" t="s">
        <v>35</v>
      </c>
      <c r="G5" t="s">
        <v>35</v>
      </c>
      <c r="H5" t="s">
        <v>35</v>
      </c>
      <c r="I5" s="1"/>
      <c r="J5" t="s">
        <v>35</v>
      </c>
      <c r="K5" t="s">
        <v>34</v>
      </c>
      <c r="L5" t="s">
        <v>35</v>
      </c>
      <c r="M5" t="s">
        <v>35</v>
      </c>
      <c r="N5" t="s">
        <v>35</v>
      </c>
      <c r="O5" t="s">
        <v>35</v>
      </c>
      <c r="P5" s="1"/>
      <c r="Q5" t="s">
        <v>36</v>
      </c>
      <c r="R5" t="s">
        <v>40</v>
      </c>
      <c r="S5" s="1"/>
      <c r="T5" t="s">
        <v>34</v>
      </c>
      <c r="U5" t="s">
        <v>35</v>
      </c>
      <c r="V5" t="s">
        <v>35</v>
      </c>
      <c r="W5" t="s">
        <v>35</v>
      </c>
      <c r="X5" t="s">
        <v>35</v>
      </c>
      <c r="Y5" t="s">
        <v>35</v>
      </c>
      <c r="Z5" t="s">
        <v>35</v>
      </c>
      <c r="AA5" s="1"/>
      <c r="AB5" s="1" t="s">
        <v>38</v>
      </c>
      <c r="AC5" s="1" t="s">
        <v>43</v>
      </c>
      <c r="AD5" s="1"/>
      <c r="AE5" s="1" t="s">
        <v>44</v>
      </c>
      <c r="AF5" s="1" t="s">
        <v>45</v>
      </c>
    </row>
    <row r="6" spans="1:32" s="12" customFormat="1" ht="27.95">
      <c r="A6" s="82">
        <v>45445.56790509259</v>
      </c>
      <c r="B6" t="s">
        <v>33</v>
      </c>
      <c r="C6" t="s">
        <v>34</v>
      </c>
      <c r="D6" t="s">
        <v>35</v>
      </c>
      <c r="E6" t="s">
        <v>35</v>
      </c>
      <c r="F6" t="s">
        <v>35</v>
      </c>
      <c r="G6" t="s">
        <v>35</v>
      </c>
      <c r="H6" t="s">
        <v>35</v>
      </c>
      <c r="I6" s="1"/>
      <c r="J6" t="s">
        <v>35</v>
      </c>
      <c r="K6" t="s">
        <v>34</v>
      </c>
      <c r="L6" t="s">
        <v>35</v>
      </c>
      <c r="M6" t="s">
        <v>35</v>
      </c>
      <c r="N6" t="s">
        <v>34</v>
      </c>
      <c r="O6" t="s">
        <v>35</v>
      </c>
      <c r="P6" s="1"/>
      <c r="Q6" t="s">
        <v>36</v>
      </c>
      <c r="R6" t="s">
        <v>40</v>
      </c>
      <c r="S6" s="1"/>
      <c r="T6" t="s">
        <v>34</v>
      </c>
      <c r="U6" t="s">
        <v>35</v>
      </c>
      <c r="V6" t="s">
        <v>35</v>
      </c>
      <c r="W6" t="s">
        <v>35</v>
      </c>
      <c r="X6" t="s">
        <v>35</v>
      </c>
      <c r="Y6" t="s">
        <v>35</v>
      </c>
      <c r="Z6" t="s">
        <v>35</v>
      </c>
      <c r="AA6" s="1"/>
      <c r="AB6" s="1" t="s">
        <v>46</v>
      </c>
      <c r="AC6" s="1" t="s">
        <v>47</v>
      </c>
      <c r="AD6" s="1"/>
      <c r="AE6" s="1"/>
      <c r="AF6" s="1"/>
    </row>
    <row r="7" spans="1:32" s="12" customFormat="1" ht="27.95">
      <c r="A7" s="82">
        <v>45445.755949074075</v>
      </c>
      <c r="B7" t="s">
        <v>34</v>
      </c>
      <c r="C7" t="s">
        <v>35</v>
      </c>
      <c r="D7" t="s">
        <v>35</v>
      </c>
      <c r="E7" t="s">
        <v>35</v>
      </c>
      <c r="F7" t="s">
        <v>35</v>
      </c>
      <c r="G7" t="s">
        <v>35</v>
      </c>
      <c r="H7" t="s">
        <v>35</v>
      </c>
      <c r="I7" s="1"/>
      <c r="J7" t="s">
        <v>34</v>
      </c>
      <c r="K7" t="s">
        <v>34</v>
      </c>
      <c r="L7" t="s">
        <v>35</v>
      </c>
      <c r="M7" t="s">
        <v>35</v>
      </c>
      <c r="N7" t="s">
        <v>34</v>
      </c>
      <c r="O7" t="s">
        <v>35</v>
      </c>
      <c r="P7" s="1"/>
      <c r="Q7" t="s">
        <v>36</v>
      </c>
      <c r="R7" t="s">
        <v>40</v>
      </c>
      <c r="S7" s="1"/>
      <c r="T7" t="s">
        <v>35</v>
      </c>
      <c r="U7" t="s">
        <v>35</v>
      </c>
      <c r="V7" t="s">
        <v>35</v>
      </c>
      <c r="W7" t="s">
        <v>35</v>
      </c>
      <c r="X7" t="s">
        <v>34</v>
      </c>
      <c r="Y7" t="s">
        <v>35</v>
      </c>
      <c r="Z7" t="s">
        <v>35</v>
      </c>
      <c r="AA7" s="1"/>
      <c r="AB7" s="1" t="s">
        <v>41</v>
      </c>
      <c r="AC7" s="1" t="s">
        <v>48</v>
      </c>
      <c r="AD7" s="1"/>
      <c r="AE7" s="1"/>
      <c r="AF7" s="1"/>
    </row>
    <row r="8" spans="1:32" s="12" customFormat="1" ht="27.95">
      <c r="A8" s="82">
        <v>45446.430706018517</v>
      </c>
      <c r="B8" t="s">
        <v>34</v>
      </c>
      <c r="C8" t="s">
        <v>35</v>
      </c>
      <c r="D8" t="s">
        <v>35</v>
      </c>
      <c r="E8" t="s">
        <v>35</v>
      </c>
      <c r="F8" t="s">
        <v>35</v>
      </c>
      <c r="G8" t="s">
        <v>35</v>
      </c>
      <c r="H8" t="s">
        <v>35</v>
      </c>
      <c r="I8" s="1"/>
      <c r="J8" t="s">
        <v>35</v>
      </c>
      <c r="K8" t="s">
        <v>34</v>
      </c>
      <c r="L8" t="s">
        <v>35</v>
      </c>
      <c r="M8" t="s">
        <v>35</v>
      </c>
      <c r="N8" t="s">
        <v>35</v>
      </c>
      <c r="O8" t="s">
        <v>35</v>
      </c>
      <c r="P8" s="1"/>
      <c r="Q8" t="s">
        <v>36</v>
      </c>
      <c r="R8" t="s">
        <v>40</v>
      </c>
      <c r="S8" s="1"/>
      <c r="T8" t="s">
        <v>35</v>
      </c>
      <c r="U8" t="s">
        <v>35</v>
      </c>
      <c r="V8" t="s">
        <v>35</v>
      </c>
      <c r="W8" t="s">
        <v>35</v>
      </c>
      <c r="X8" t="s">
        <v>35</v>
      </c>
      <c r="Y8" t="s">
        <v>35</v>
      </c>
      <c r="Z8" t="s">
        <v>34</v>
      </c>
      <c r="AA8" s="1"/>
      <c r="AB8" s="1" t="s">
        <v>38</v>
      </c>
      <c r="AC8" s="1" t="s">
        <v>47</v>
      </c>
      <c r="AD8" s="1"/>
      <c r="AE8" s="1"/>
      <c r="AF8" s="1"/>
    </row>
    <row r="9" spans="1:32" s="12" customFormat="1" ht="69.95">
      <c r="A9" s="82">
        <v>45446.491493055553</v>
      </c>
      <c r="B9" t="s">
        <v>33</v>
      </c>
      <c r="C9" t="s">
        <v>34</v>
      </c>
      <c r="D9" t="s">
        <v>35</v>
      </c>
      <c r="E9" t="s">
        <v>35</v>
      </c>
      <c r="F9" t="s">
        <v>35</v>
      </c>
      <c r="G9" t="s">
        <v>35</v>
      </c>
      <c r="H9" t="s">
        <v>35</v>
      </c>
      <c r="I9" s="1" t="s">
        <v>49</v>
      </c>
      <c r="J9" t="s">
        <v>34</v>
      </c>
      <c r="K9" t="s">
        <v>35</v>
      </c>
      <c r="L9" t="s">
        <v>35</v>
      </c>
      <c r="M9" t="s">
        <v>35</v>
      </c>
      <c r="N9" t="s">
        <v>35</v>
      </c>
      <c r="O9" t="s">
        <v>35</v>
      </c>
      <c r="P9" s="1"/>
      <c r="Q9" t="s">
        <v>50</v>
      </c>
      <c r="R9" t="s">
        <v>37</v>
      </c>
      <c r="S9" s="1"/>
      <c r="T9" t="s">
        <v>35</v>
      </c>
      <c r="U9" t="s">
        <v>35</v>
      </c>
      <c r="V9" t="s">
        <v>34</v>
      </c>
      <c r="W9" t="s">
        <v>34</v>
      </c>
      <c r="X9" t="s">
        <v>35</v>
      </c>
      <c r="Y9" t="s">
        <v>34</v>
      </c>
      <c r="Z9" t="s">
        <v>35</v>
      </c>
      <c r="AA9" s="1"/>
      <c r="AB9" s="1" t="s">
        <v>38</v>
      </c>
      <c r="AC9" s="1" t="s">
        <v>51</v>
      </c>
      <c r="AD9" s="1" t="s">
        <v>52</v>
      </c>
      <c r="AE9" s="1"/>
      <c r="AF9" s="1" t="s">
        <v>53</v>
      </c>
    </row>
    <row r="10" spans="1:32" s="12" customFormat="1" ht="27.95">
      <c r="A10" s="82">
        <v>45446.530682870369</v>
      </c>
      <c r="B10" t="s">
        <v>34</v>
      </c>
      <c r="C10" t="s">
        <v>35</v>
      </c>
      <c r="D10" t="s">
        <v>35</v>
      </c>
      <c r="E10" t="s">
        <v>35</v>
      </c>
      <c r="F10" t="s">
        <v>35</v>
      </c>
      <c r="G10" t="s">
        <v>35</v>
      </c>
      <c r="H10" t="s">
        <v>35</v>
      </c>
      <c r="I10" s="1"/>
      <c r="J10" t="s">
        <v>35</v>
      </c>
      <c r="K10" t="s">
        <v>34</v>
      </c>
      <c r="L10" t="s">
        <v>35</v>
      </c>
      <c r="M10" t="s">
        <v>35</v>
      </c>
      <c r="N10" t="s">
        <v>34</v>
      </c>
      <c r="O10" t="s">
        <v>35</v>
      </c>
      <c r="P10" s="1"/>
      <c r="Q10" t="s">
        <v>36</v>
      </c>
      <c r="R10" t="s">
        <v>40</v>
      </c>
      <c r="S10" s="1"/>
      <c r="T10" t="s">
        <v>35</v>
      </c>
      <c r="U10" t="s">
        <v>35</v>
      </c>
      <c r="V10" t="s">
        <v>35</v>
      </c>
      <c r="W10" t="s">
        <v>34</v>
      </c>
      <c r="X10" t="s">
        <v>35</v>
      </c>
      <c r="Y10" t="s">
        <v>35</v>
      </c>
      <c r="Z10" t="s">
        <v>35</v>
      </c>
      <c r="AA10" s="1"/>
      <c r="AB10" s="1" t="s">
        <v>41</v>
      </c>
      <c r="AC10" s="1" t="s">
        <v>42</v>
      </c>
      <c r="AD10" s="1"/>
      <c r="AE10" s="1"/>
      <c r="AF10" s="1"/>
    </row>
    <row r="11" spans="1:32" s="12" customFormat="1" ht="27.95">
      <c r="A11" s="82">
        <v>45446.626828703702</v>
      </c>
      <c r="B11" t="s">
        <v>33</v>
      </c>
      <c r="C11" t="s">
        <v>34</v>
      </c>
      <c r="D11" t="s">
        <v>35</v>
      </c>
      <c r="E11" t="s">
        <v>35</v>
      </c>
      <c r="F11" t="s">
        <v>34</v>
      </c>
      <c r="G11" t="s">
        <v>35</v>
      </c>
      <c r="H11" t="s">
        <v>35</v>
      </c>
      <c r="I11" s="1"/>
      <c r="J11" t="s">
        <v>34</v>
      </c>
      <c r="K11" t="s">
        <v>34</v>
      </c>
      <c r="L11" t="s">
        <v>35</v>
      </c>
      <c r="M11" t="s">
        <v>35</v>
      </c>
      <c r="N11" t="s">
        <v>34</v>
      </c>
      <c r="O11" t="s">
        <v>35</v>
      </c>
      <c r="P11" s="1"/>
      <c r="Q11" t="s">
        <v>36</v>
      </c>
      <c r="R11" t="s">
        <v>37</v>
      </c>
      <c r="S11" s="1"/>
      <c r="T11" t="s">
        <v>35</v>
      </c>
      <c r="U11" t="s">
        <v>35</v>
      </c>
      <c r="V11" t="s">
        <v>35</v>
      </c>
      <c r="W11" t="s">
        <v>35</v>
      </c>
      <c r="X11" t="s">
        <v>35</v>
      </c>
      <c r="Y11" t="s">
        <v>34</v>
      </c>
      <c r="Z11" t="s">
        <v>35</v>
      </c>
      <c r="AA11" s="1"/>
      <c r="AB11" s="1" t="s">
        <v>41</v>
      </c>
      <c r="AC11" s="1" t="s">
        <v>54</v>
      </c>
      <c r="AD11" s="1"/>
      <c r="AE11" s="1"/>
      <c r="AF11" s="1"/>
    </row>
    <row r="12" spans="1:32" s="12" customFormat="1" ht="27.95">
      <c r="A12" s="82">
        <v>45446.832094907404</v>
      </c>
      <c r="B12" t="s">
        <v>33</v>
      </c>
      <c r="C12" t="s">
        <v>34</v>
      </c>
      <c r="D12" t="s">
        <v>35</v>
      </c>
      <c r="E12" t="s">
        <v>35</v>
      </c>
      <c r="F12" t="s">
        <v>35</v>
      </c>
      <c r="G12" t="s">
        <v>35</v>
      </c>
      <c r="H12" t="s">
        <v>35</v>
      </c>
      <c r="I12" s="1"/>
      <c r="J12" t="s">
        <v>35</v>
      </c>
      <c r="K12" t="s">
        <v>35</v>
      </c>
      <c r="L12" t="s">
        <v>35</v>
      </c>
      <c r="M12" t="s">
        <v>35</v>
      </c>
      <c r="N12" t="s">
        <v>34</v>
      </c>
      <c r="O12" t="s">
        <v>35</v>
      </c>
      <c r="P12" s="1"/>
      <c r="Q12" t="s">
        <v>36</v>
      </c>
      <c r="R12" t="s">
        <v>40</v>
      </c>
      <c r="S12" s="1"/>
      <c r="T12" t="s">
        <v>34</v>
      </c>
      <c r="U12" t="s">
        <v>34</v>
      </c>
      <c r="V12" t="s">
        <v>35</v>
      </c>
      <c r="W12" t="s">
        <v>34</v>
      </c>
      <c r="X12" t="s">
        <v>35</v>
      </c>
      <c r="Y12" t="s">
        <v>35</v>
      </c>
      <c r="Z12" t="s">
        <v>35</v>
      </c>
      <c r="AA12" s="1"/>
      <c r="AB12" s="1" t="s">
        <v>41</v>
      </c>
      <c r="AC12" s="1" t="s">
        <v>42</v>
      </c>
      <c r="AD12" s="1"/>
      <c r="AE12" s="1"/>
      <c r="AF12" s="1"/>
    </row>
    <row r="13" spans="1:32" s="12" customFormat="1" ht="84">
      <c r="A13" s="82">
        <v>45447.405300925922</v>
      </c>
      <c r="B13" t="s">
        <v>33</v>
      </c>
      <c r="C13" t="s">
        <v>34</v>
      </c>
      <c r="D13" t="s">
        <v>35</v>
      </c>
      <c r="E13" t="s">
        <v>35</v>
      </c>
      <c r="F13" t="s">
        <v>35</v>
      </c>
      <c r="G13" t="s">
        <v>35</v>
      </c>
      <c r="H13" t="s">
        <v>35</v>
      </c>
      <c r="I13" s="1"/>
      <c r="J13" t="s">
        <v>34</v>
      </c>
      <c r="K13" t="s">
        <v>34</v>
      </c>
      <c r="L13" t="s">
        <v>35</v>
      </c>
      <c r="M13" t="s">
        <v>35</v>
      </c>
      <c r="N13" t="s">
        <v>34</v>
      </c>
      <c r="O13" t="s">
        <v>35</v>
      </c>
      <c r="P13" s="1"/>
      <c r="Q13" t="s">
        <v>36</v>
      </c>
      <c r="R13" t="s">
        <v>40</v>
      </c>
      <c r="S13" s="1"/>
      <c r="T13" t="s">
        <v>34</v>
      </c>
      <c r="U13" t="s">
        <v>35</v>
      </c>
      <c r="V13" t="s">
        <v>35</v>
      </c>
      <c r="W13" t="s">
        <v>35</v>
      </c>
      <c r="X13" t="s">
        <v>34</v>
      </c>
      <c r="Y13" t="s">
        <v>35</v>
      </c>
      <c r="Z13" t="s">
        <v>35</v>
      </c>
      <c r="AA13" s="1"/>
      <c r="AB13" s="1" t="s">
        <v>38</v>
      </c>
      <c r="AC13" s="1" t="s">
        <v>47</v>
      </c>
      <c r="AD13" s="1"/>
      <c r="AE13" s="1" t="s">
        <v>55</v>
      </c>
      <c r="AF13" s="1"/>
    </row>
    <row r="14" spans="1:32" s="12" customFormat="1" ht="27.95">
      <c r="A14" s="82">
        <v>45447.482256944444</v>
      </c>
      <c r="B14" t="s">
        <v>34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s="1"/>
      <c r="J14" t="s">
        <v>34</v>
      </c>
      <c r="K14" t="s">
        <v>34</v>
      </c>
      <c r="L14" t="s">
        <v>35</v>
      </c>
      <c r="M14" t="s">
        <v>35</v>
      </c>
      <c r="N14" t="s">
        <v>34</v>
      </c>
      <c r="O14" t="s">
        <v>35</v>
      </c>
      <c r="P14" s="1"/>
      <c r="Q14" t="s">
        <v>36</v>
      </c>
      <c r="R14" t="s">
        <v>40</v>
      </c>
      <c r="S14" s="1"/>
      <c r="T14" t="s">
        <v>34</v>
      </c>
      <c r="U14" t="s">
        <v>35</v>
      </c>
      <c r="V14" t="s">
        <v>34</v>
      </c>
      <c r="W14" t="s">
        <v>35</v>
      </c>
      <c r="X14" t="s">
        <v>35</v>
      </c>
      <c r="Y14" t="s">
        <v>34</v>
      </c>
      <c r="Z14" t="s">
        <v>35</v>
      </c>
      <c r="AA14" s="1"/>
      <c r="AB14" s="1" t="s">
        <v>41</v>
      </c>
      <c r="AC14" s="1" t="s">
        <v>42</v>
      </c>
      <c r="AD14" s="1"/>
      <c r="AE14" s="1"/>
      <c r="AF14" s="1"/>
    </row>
    <row r="15" spans="1:32" s="12" customFormat="1" ht="27.95">
      <c r="A15" s="82">
        <v>45447.534722222219</v>
      </c>
      <c r="B15" t="s">
        <v>33</v>
      </c>
      <c r="C15" t="s">
        <v>34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s="1"/>
      <c r="J15" t="s">
        <v>35</v>
      </c>
      <c r="K15" t="s">
        <v>35</v>
      </c>
      <c r="L15" t="s">
        <v>35</v>
      </c>
      <c r="M15" t="s">
        <v>35</v>
      </c>
      <c r="N15" t="s">
        <v>34</v>
      </c>
      <c r="O15" t="s">
        <v>35</v>
      </c>
      <c r="P15" s="1"/>
      <c r="Q15" t="s">
        <v>36</v>
      </c>
      <c r="R15" t="s">
        <v>37</v>
      </c>
      <c r="S15" s="1"/>
      <c r="T15" t="s">
        <v>34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s="1"/>
      <c r="AB15" s="1" t="s">
        <v>38</v>
      </c>
      <c r="AC15" s="1" t="s">
        <v>51</v>
      </c>
      <c r="AD15" s="1" t="s">
        <v>56</v>
      </c>
      <c r="AE15" s="1"/>
      <c r="AF15" s="1"/>
    </row>
    <row r="16" spans="1:32" s="12" customFormat="1" ht="56.1">
      <c r="A16" s="82">
        <v>45447.615613425929</v>
      </c>
      <c r="B16" t="s">
        <v>33</v>
      </c>
      <c r="C16" t="s">
        <v>34</v>
      </c>
      <c r="D16" t="s">
        <v>35</v>
      </c>
      <c r="E16" t="s">
        <v>35</v>
      </c>
      <c r="F16" t="s">
        <v>34</v>
      </c>
      <c r="G16" t="s">
        <v>34</v>
      </c>
      <c r="H16" t="s">
        <v>35</v>
      </c>
      <c r="I16" s="1"/>
      <c r="J16" t="s">
        <v>35</v>
      </c>
      <c r="K16" t="s">
        <v>34</v>
      </c>
      <c r="L16" t="s">
        <v>35</v>
      </c>
      <c r="M16" t="s">
        <v>35</v>
      </c>
      <c r="N16" t="s">
        <v>34</v>
      </c>
      <c r="O16" t="s">
        <v>35</v>
      </c>
      <c r="P16" s="1"/>
      <c r="Q16" t="s">
        <v>36</v>
      </c>
      <c r="R16" t="s">
        <v>40</v>
      </c>
      <c r="S16" s="1"/>
      <c r="T16" t="s">
        <v>34</v>
      </c>
      <c r="U16" t="s">
        <v>35</v>
      </c>
      <c r="V16" t="s">
        <v>35</v>
      </c>
      <c r="W16" t="s">
        <v>34</v>
      </c>
      <c r="X16" t="s">
        <v>34</v>
      </c>
      <c r="Y16" t="s">
        <v>35</v>
      </c>
      <c r="Z16" t="s">
        <v>35</v>
      </c>
      <c r="AA16" s="1"/>
      <c r="AB16" s="1" t="s">
        <v>41</v>
      </c>
      <c r="AC16" s="1" t="s">
        <v>57</v>
      </c>
      <c r="AD16" s="1"/>
      <c r="AE16" s="1" t="s">
        <v>58</v>
      </c>
      <c r="AF16" s="1" t="s">
        <v>59</v>
      </c>
    </row>
    <row r="17" spans="1:34" s="12" customFormat="1" ht="27.95">
      <c r="A17" s="82">
        <v>45447.705891203703</v>
      </c>
      <c r="B17" t="s">
        <v>34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s="1"/>
      <c r="J17" t="s">
        <v>35</v>
      </c>
      <c r="K17" t="s">
        <v>34</v>
      </c>
      <c r="L17" t="s">
        <v>35</v>
      </c>
      <c r="M17" t="s">
        <v>35</v>
      </c>
      <c r="N17" t="s">
        <v>34</v>
      </c>
      <c r="O17" t="s">
        <v>35</v>
      </c>
      <c r="P17" s="1"/>
      <c r="Q17" t="s">
        <v>60</v>
      </c>
      <c r="R17" t="s">
        <v>37</v>
      </c>
      <c r="S17" s="1"/>
      <c r="T17" t="s">
        <v>35</v>
      </c>
      <c r="U17" t="s">
        <v>34</v>
      </c>
      <c r="V17" t="s">
        <v>35</v>
      </c>
      <c r="W17" t="s">
        <v>34</v>
      </c>
      <c r="X17" t="s">
        <v>34</v>
      </c>
      <c r="Y17" t="s">
        <v>35</v>
      </c>
      <c r="Z17" t="s">
        <v>35</v>
      </c>
      <c r="AA17" s="1"/>
      <c r="AB17" s="1" t="s">
        <v>41</v>
      </c>
      <c r="AC17" s="1" t="s">
        <v>61</v>
      </c>
      <c r="AD17" s="1"/>
      <c r="AE17" s="1" t="s">
        <v>62</v>
      </c>
      <c r="AF17" s="1" t="s">
        <v>63</v>
      </c>
    </row>
    <row r="18" spans="1:34" s="12" customFormat="1" ht="27.95">
      <c r="A18" s="82">
        <v>45447.721504629626</v>
      </c>
      <c r="B18" t="s">
        <v>34</v>
      </c>
      <c r="C18" t="s">
        <v>35</v>
      </c>
      <c r="D18" t="s">
        <v>35</v>
      </c>
      <c r="E18" t="s">
        <v>35</v>
      </c>
      <c r="F18" t="s">
        <v>35</v>
      </c>
      <c r="G18" t="s">
        <v>35</v>
      </c>
      <c r="H18" t="s">
        <v>35</v>
      </c>
      <c r="I18" s="1"/>
      <c r="J18" t="s">
        <v>35</v>
      </c>
      <c r="K18" t="s">
        <v>34</v>
      </c>
      <c r="L18" t="s">
        <v>35</v>
      </c>
      <c r="M18" t="s">
        <v>35</v>
      </c>
      <c r="N18" t="s">
        <v>35</v>
      </c>
      <c r="O18" t="s">
        <v>35</v>
      </c>
      <c r="P18" s="1"/>
      <c r="Q18" t="s">
        <v>36</v>
      </c>
      <c r="R18" t="s">
        <v>40</v>
      </c>
      <c r="S18" s="1"/>
      <c r="T18" t="s">
        <v>34</v>
      </c>
      <c r="U18" t="s">
        <v>34</v>
      </c>
      <c r="V18" t="s">
        <v>34</v>
      </c>
      <c r="W18" t="s">
        <v>35</v>
      </c>
      <c r="X18" t="s">
        <v>35</v>
      </c>
      <c r="Y18" t="s">
        <v>34</v>
      </c>
      <c r="Z18" t="s">
        <v>35</v>
      </c>
      <c r="AA18" s="1"/>
      <c r="AB18" s="1" t="s">
        <v>41</v>
      </c>
      <c r="AC18" s="1" t="s">
        <v>42</v>
      </c>
      <c r="AD18" s="1"/>
      <c r="AE18" s="1"/>
      <c r="AF18" s="1"/>
    </row>
    <row r="19" spans="1:34" s="12" customFormat="1" ht="42">
      <c r="A19" s="82">
        <v>45447.81758101852</v>
      </c>
      <c r="B19" t="s">
        <v>34</v>
      </c>
      <c r="C19" t="s">
        <v>35</v>
      </c>
      <c r="D19" t="s">
        <v>35</v>
      </c>
      <c r="E19" t="s">
        <v>35</v>
      </c>
      <c r="F19" t="s">
        <v>35</v>
      </c>
      <c r="G19" t="s">
        <v>35</v>
      </c>
      <c r="H19" t="s">
        <v>35</v>
      </c>
      <c r="I19" s="1"/>
      <c r="J19" t="s">
        <v>35</v>
      </c>
      <c r="K19" t="s">
        <v>34</v>
      </c>
      <c r="L19" t="s">
        <v>34</v>
      </c>
      <c r="M19" t="s">
        <v>35</v>
      </c>
      <c r="N19" t="s">
        <v>35</v>
      </c>
      <c r="O19" t="s">
        <v>35</v>
      </c>
      <c r="P19" s="1"/>
      <c r="Q19" t="s">
        <v>36</v>
      </c>
      <c r="R19" t="s">
        <v>40</v>
      </c>
      <c r="S19" s="1"/>
      <c r="T19" t="s">
        <v>34</v>
      </c>
      <c r="U19" t="s">
        <v>34</v>
      </c>
      <c r="V19" t="s">
        <v>35</v>
      </c>
      <c r="W19" t="s">
        <v>35</v>
      </c>
      <c r="X19" t="s">
        <v>35</v>
      </c>
      <c r="Y19" t="s">
        <v>34</v>
      </c>
      <c r="Z19" t="s">
        <v>35</v>
      </c>
      <c r="AA19" s="1"/>
      <c r="AB19" s="1" t="s">
        <v>41</v>
      </c>
      <c r="AC19" s="1" t="s">
        <v>64</v>
      </c>
      <c r="AD19" s="1"/>
      <c r="AE19" s="1" t="s">
        <v>65</v>
      </c>
      <c r="AF19" s="1"/>
    </row>
    <row r="20" spans="1:34" s="12" customFormat="1" ht="27.95">
      <c r="A20" s="82">
        <v>45448.464675925927</v>
      </c>
      <c r="B20" t="s">
        <v>34</v>
      </c>
      <c r="C20" t="s">
        <v>35</v>
      </c>
      <c r="D20" t="s">
        <v>35</v>
      </c>
      <c r="E20" t="s">
        <v>35</v>
      </c>
      <c r="F20" t="s">
        <v>35</v>
      </c>
      <c r="G20" t="s">
        <v>35</v>
      </c>
      <c r="H20" t="s">
        <v>35</v>
      </c>
      <c r="I20" s="1"/>
      <c r="J20" t="s">
        <v>34</v>
      </c>
      <c r="K20" t="s">
        <v>35</v>
      </c>
      <c r="L20" t="s">
        <v>35</v>
      </c>
      <c r="M20" t="s">
        <v>35</v>
      </c>
      <c r="N20" t="s">
        <v>35</v>
      </c>
      <c r="O20" t="s">
        <v>35</v>
      </c>
      <c r="P20" s="1"/>
      <c r="Q20" t="s">
        <v>36</v>
      </c>
      <c r="R20" t="s">
        <v>40</v>
      </c>
      <c r="S20" s="1"/>
      <c r="T20" t="s">
        <v>34</v>
      </c>
      <c r="U20" t="s">
        <v>35</v>
      </c>
      <c r="V20" t="s">
        <v>35</v>
      </c>
      <c r="W20" t="s">
        <v>35</v>
      </c>
      <c r="X20" t="s">
        <v>35</v>
      </c>
      <c r="Y20" t="s">
        <v>34</v>
      </c>
      <c r="Z20" t="s">
        <v>35</v>
      </c>
      <c r="AA20" s="1"/>
      <c r="AB20" s="1" t="s">
        <v>41</v>
      </c>
      <c r="AC20" s="1" t="s">
        <v>66</v>
      </c>
      <c r="AD20" s="1"/>
      <c r="AE20" s="1"/>
      <c r="AF20" s="1"/>
    </row>
    <row r="21" spans="1:34" s="12" customFormat="1" ht="27.95">
      <c r="A21" s="82">
        <v>45448.47146990741</v>
      </c>
      <c r="B21" t="s">
        <v>33</v>
      </c>
      <c r="C21" t="s">
        <v>34</v>
      </c>
      <c r="D21" t="s">
        <v>35</v>
      </c>
      <c r="E21" t="s">
        <v>35</v>
      </c>
      <c r="F21" t="s">
        <v>35</v>
      </c>
      <c r="G21" t="s">
        <v>35</v>
      </c>
      <c r="H21" t="s">
        <v>35</v>
      </c>
      <c r="I21" s="1"/>
      <c r="J21" t="s">
        <v>34</v>
      </c>
      <c r="K21" t="s">
        <v>35</v>
      </c>
      <c r="L21" t="s">
        <v>35</v>
      </c>
      <c r="M21" t="s">
        <v>35</v>
      </c>
      <c r="N21" t="s">
        <v>34</v>
      </c>
      <c r="O21" t="s">
        <v>35</v>
      </c>
      <c r="P21" s="1"/>
      <c r="Q21" t="s">
        <v>36</v>
      </c>
      <c r="R21" t="s">
        <v>40</v>
      </c>
      <c r="S21" s="1"/>
      <c r="T21" t="s">
        <v>34</v>
      </c>
      <c r="U21" t="s">
        <v>35</v>
      </c>
      <c r="V21" t="s">
        <v>35</v>
      </c>
      <c r="W21" t="s">
        <v>35</v>
      </c>
      <c r="X21" t="s">
        <v>35</v>
      </c>
      <c r="Y21" t="s">
        <v>35</v>
      </c>
      <c r="Z21" t="s">
        <v>35</v>
      </c>
      <c r="AA21" s="1"/>
      <c r="AB21" s="1" t="s">
        <v>41</v>
      </c>
      <c r="AC21" s="1" t="s">
        <v>66</v>
      </c>
      <c r="AD21" s="1"/>
      <c r="AE21" s="1"/>
      <c r="AF21" s="1"/>
    </row>
    <row r="22" spans="1:34" s="12" customFormat="1" ht="56.1">
      <c r="A22" s="82">
        <v>45448.482499999998</v>
      </c>
      <c r="B22" t="s">
        <v>33</v>
      </c>
      <c r="C22" t="s">
        <v>34</v>
      </c>
      <c r="D22" t="s">
        <v>35</v>
      </c>
      <c r="E22" t="s">
        <v>35</v>
      </c>
      <c r="F22" t="s">
        <v>35</v>
      </c>
      <c r="G22" t="s">
        <v>35</v>
      </c>
      <c r="H22" t="s">
        <v>35</v>
      </c>
      <c r="I22" s="1"/>
      <c r="J22" t="s">
        <v>35</v>
      </c>
      <c r="K22" t="s">
        <v>34</v>
      </c>
      <c r="L22" t="s">
        <v>35</v>
      </c>
      <c r="M22" t="s">
        <v>35</v>
      </c>
      <c r="N22" t="s">
        <v>34</v>
      </c>
      <c r="O22" t="s">
        <v>35</v>
      </c>
      <c r="P22" s="1"/>
      <c r="Q22" t="s">
        <v>60</v>
      </c>
      <c r="R22" t="s">
        <v>37</v>
      </c>
      <c r="S22" s="1"/>
      <c r="T22" t="s">
        <v>35</v>
      </c>
      <c r="U22" t="s">
        <v>35</v>
      </c>
      <c r="V22" t="s">
        <v>35</v>
      </c>
      <c r="W22" t="s">
        <v>35</v>
      </c>
      <c r="X22" t="s">
        <v>35</v>
      </c>
      <c r="Y22" t="s">
        <v>35</v>
      </c>
      <c r="Z22" t="s">
        <v>35</v>
      </c>
      <c r="AA22" s="1" t="s">
        <v>67</v>
      </c>
      <c r="AB22" s="1" t="s">
        <v>38</v>
      </c>
      <c r="AC22" s="1" t="s">
        <v>64</v>
      </c>
      <c r="AD22" s="1"/>
      <c r="AE22" s="1"/>
      <c r="AF22" s="1"/>
    </row>
    <row r="23" spans="1:34" s="12" customFormat="1" ht="27.95">
      <c r="A23" s="82">
        <v>45448.730949074074</v>
      </c>
      <c r="B23" t="s">
        <v>33</v>
      </c>
      <c r="C23" t="s">
        <v>35</v>
      </c>
      <c r="D23" t="s">
        <v>35</v>
      </c>
      <c r="E23" t="s">
        <v>35</v>
      </c>
      <c r="F23" t="s">
        <v>34</v>
      </c>
      <c r="G23" t="s">
        <v>35</v>
      </c>
      <c r="H23" t="s">
        <v>35</v>
      </c>
      <c r="I23" s="1"/>
      <c r="J23" t="s">
        <v>35</v>
      </c>
      <c r="K23" t="s">
        <v>34</v>
      </c>
      <c r="L23" t="s">
        <v>35</v>
      </c>
      <c r="M23" t="s">
        <v>35</v>
      </c>
      <c r="N23" t="s">
        <v>35</v>
      </c>
      <c r="O23" t="s">
        <v>35</v>
      </c>
      <c r="P23" s="1"/>
      <c r="Q23" t="s">
        <v>36</v>
      </c>
      <c r="R23" t="s">
        <v>40</v>
      </c>
      <c r="S23" s="1"/>
      <c r="T23" t="s">
        <v>34</v>
      </c>
      <c r="U23" t="s">
        <v>34</v>
      </c>
      <c r="V23" t="s">
        <v>35</v>
      </c>
      <c r="W23" t="s">
        <v>34</v>
      </c>
      <c r="X23" t="s">
        <v>35</v>
      </c>
      <c r="Y23" t="s">
        <v>35</v>
      </c>
      <c r="Z23" t="s">
        <v>35</v>
      </c>
      <c r="AA23" s="1"/>
      <c r="AB23" s="1" t="s">
        <v>41</v>
      </c>
      <c r="AC23" s="1" t="s">
        <v>42</v>
      </c>
      <c r="AD23" s="1"/>
      <c r="AE23" s="1"/>
      <c r="AF23" s="1"/>
    </row>
    <row r="24" spans="1:34" s="12" customFormat="1" ht="27.95">
      <c r="A24" s="82">
        <v>45449.504374999997</v>
      </c>
      <c r="B24" t="s">
        <v>33</v>
      </c>
      <c r="C24" t="s">
        <v>34</v>
      </c>
      <c r="D24" t="s">
        <v>35</v>
      </c>
      <c r="E24" t="s">
        <v>35</v>
      </c>
      <c r="F24" t="s">
        <v>35</v>
      </c>
      <c r="G24" t="s">
        <v>35</v>
      </c>
      <c r="H24" t="s">
        <v>35</v>
      </c>
      <c r="I24" s="1"/>
      <c r="J24" t="s">
        <v>35</v>
      </c>
      <c r="K24" t="s">
        <v>35</v>
      </c>
      <c r="L24" t="s">
        <v>35</v>
      </c>
      <c r="M24" t="s">
        <v>35</v>
      </c>
      <c r="N24" t="s">
        <v>35</v>
      </c>
      <c r="O24" t="s">
        <v>34</v>
      </c>
      <c r="P24" s="1"/>
      <c r="Q24" t="s">
        <v>36</v>
      </c>
      <c r="R24" t="s">
        <v>40</v>
      </c>
      <c r="S24" s="1"/>
      <c r="T24" t="s">
        <v>34</v>
      </c>
      <c r="U24" t="s">
        <v>35</v>
      </c>
      <c r="V24" t="s">
        <v>35</v>
      </c>
      <c r="W24" t="s">
        <v>35</v>
      </c>
      <c r="X24" t="s">
        <v>34</v>
      </c>
      <c r="Y24" t="s">
        <v>35</v>
      </c>
      <c r="Z24" t="s">
        <v>35</v>
      </c>
      <c r="AA24" s="1"/>
      <c r="AB24" s="1" t="s">
        <v>38</v>
      </c>
      <c r="AC24" s="1" t="s">
        <v>51</v>
      </c>
      <c r="AD24" s="1" t="s">
        <v>68</v>
      </c>
      <c r="AE24" s="1"/>
      <c r="AF24" s="1"/>
    </row>
    <row r="25" spans="1:34" ht="27.95">
      <c r="A25" s="82">
        <v>45449.540659722225</v>
      </c>
      <c r="B25" t="s">
        <v>33</v>
      </c>
      <c r="C25" t="s">
        <v>34</v>
      </c>
      <c r="D25" t="s">
        <v>34</v>
      </c>
      <c r="E25" t="s">
        <v>35</v>
      </c>
      <c r="F25" t="s">
        <v>34</v>
      </c>
      <c r="G25" t="s">
        <v>35</v>
      </c>
      <c r="H25" t="s">
        <v>35</v>
      </c>
      <c r="J25" t="s">
        <v>35</v>
      </c>
      <c r="K25" t="s">
        <v>34</v>
      </c>
      <c r="L25" t="s">
        <v>35</v>
      </c>
      <c r="M25" t="s">
        <v>35</v>
      </c>
      <c r="N25" t="s">
        <v>34</v>
      </c>
      <c r="O25" t="s">
        <v>35</v>
      </c>
      <c r="Q25" t="s">
        <v>36</v>
      </c>
      <c r="R25" t="s">
        <v>40</v>
      </c>
      <c r="T25" t="s">
        <v>34</v>
      </c>
      <c r="U25" t="s">
        <v>35</v>
      </c>
      <c r="V25" t="s">
        <v>35</v>
      </c>
      <c r="W25" t="s">
        <v>34</v>
      </c>
      <c r="X25" t="s">
        <v>35</v>
      </c>
      <c r="Y25" t="s">
        <v>35</v>
      </c>
      <c r="Z25" t="s">
        <v>35</v>
      </c>
      <c r="AB25" s="1" t="s">
        <v>69</v>
      </c>
      <c r="AC25" s="1" t="s">
        <v>66</v>
      </c>
      <c r="AE25" s="1" t="s">
        <v>70</v>
      </c>
      <c r="AH25" s="12"/>
    </row>
    <row r="26" spans="1:34" s="12" customFormat="1" ht="27.95">
      <c r="A26" s="82">
        <v>45449.560567129629</v>
      </c>
      <c r="B26" t="s">
        <v>34</v>
      </c>
      <c r="C26" t="s">
        <v>35</v>
      </c>
      <c r="D26" t="s">
        <v>35</v>
      </c>
      <c r="E26" t="s">
        <v>35</v>
      </c>
      <c r="F26" t="s">
        <v>35</v>
      </c>
      <c r="G26" t="s">
        <v>35</v>
      </c>
      <c r="H26" t="s">
        <v>35</v>
      </c>
      <c r="I26" s="1"/>
      <c r="J26" t="s">
        <v>35</v>
      </c>
      <c r="K26" t="s">
        <v>34</v>
      </c>
      <c r="L26" t="s">
        <v>35</v>
      </c>
      <c r="M26" t="s">
        <v>35</v>
      </c>
      <c r="N26" t="s">
        <v>35</v>
      </c>
      <c r="O26" t="s">
        <v>35</v>
      </c>
      <c r="P26" s="1"/>
      <c r="Q26" t="s">
        <v>36</v>
      </c>
      <c r="R26" t="s">
        <v>40</v>
      </c>
      <c r="S26" s="1"/>
      <c r="T26" t="s">
        <v>34</v>
      </c>
      <c r="U26" t="s">
        <v>35</v>
      </c>
      <c r="V26" t="s">
        <v>35</v>
      </c>
      <c r="W26" t="s">
        <v>35</v>
      </c>
      <c r="X26" t="s">
        <v>34</v>
      </c>
      <c r="Y26" t="s">
        <v>35</v>
      </c>
      <c r="Z26" t="s">
        <v>35</v>
      </c>
      <c r="AA26" s="1"/>
      <c r="AB26" s="1" t="s">
        <v>41</v>
      </c>
      <c r="AC26" s="1" t="s">
        <v>42</v>
      </c>
      <c r="AD26" s="1"/>
      <c r="AE26" s="1" t="s">
        <v>71</v>
      </c>
      <c r="AF26" s="1" t="s">
        <v>72</v>
      </c>
    </row>
    <row r="27" spans="1:34" s="12" customFormat="1" ht="27.95">
      <c r="A27" s="82">
        <v>45449.582986111112</v>
      </c>
      <c r="B27" t="s">
        <v>34</v>
      </c>
      <c r="C27" t="s">
        <v>35</v>
      </c>
      <c r="D27" t="s">
        <v>35</v>
      </c>
      <c r="E27" t="s">
        <v>35</v>
      </c>
      <c r="F27" t="s">
        <v>35</v>
      </c>
      <c r="G27" t="s">
        <v>35</v>
      </c>
      <c r="H27" t="s">
        <v>35</v>
      </c>
      <c r="I27" s="1"/>
      <c r="J27" t="s">
        <v>35</v>
      </c>
      <c r="K27" t="s">
        <v>34</v>
      </c>
      <c r="L27" t="s">
        <v>35</v>
      </c>
      <c r="M27" t="s">
        <v>35</v>
      </c>
      <c r="N27" t="s">
        <v>34</v>
      </c>
      <c r="O27" t="s">
        <v>35</v>
      </c>
      <c r="P27" s="1"/>
      <c r="Q27" t="s">
        <v>50</v>
      </c>
      <c r="R27" t="s">
        <v>40</v>
      </c>
      <c r="S27" s="1"/>
      <c r="T27" t="s">
        <v>35</v>
      </c>
      <c r="U27" t="s">
        <v>35</v>
      </c>
      <c r="V27" t="s">
        <v>35</v>
      </c>
      <c r="W27" t="s">
        <v>35</v>
      </c>
      <c r="X27" t="s">
        <v>35</v>
      </c>
      <c r="Y27" t="s">
        <v>35</v>
      </c>
      <c r="Z27" t="s">
        <v>34</v>
      </c>
      <c r="AA27" s="1"/>
      <c r="AB27" s="1" t="s">
        <v>46</v>
      </c>
      <c r="AC27" s="1" t="s">
        <v>54</v>
      </c>
      <c r="AD27" s="1"/>
      <c r="AE27" s="1"/>
      <c r="AF27" s="1"/>
    </row>
    <row r="28" spans="1:34" s="12" customFormat="1" ht="27.95">
      <c r="A28" s="82">
        <v>45449.869571759256</v>
      </c>
      <c r="B28" t="s">
        <v>33</v>
      </c>
      <c r="C28" t="s">
        <v>35</v>
      </c>
      <c r="D28" t="s">
        <v>35</v>
      </c>
      <c r="E28" t="s">
        <v>35</v>
      </c>
      <c r="F28" t="s">
        <v>34</v>
      </c>
      <c r="G28" t="s">
        <v>34</v>
      </c>
      <c r="H28" t="s">
        <v>35</v>
      </c>
      <c r="I28" s="1"/>
      <c r="J28" t="s">
        <v>35</v>
      </c>
      <c r="K28" t="s">
        <v>34</v>
      </c>
      <c r="L28" t="s">
        <v>35</v>
      </c>
      <c r="M28" t="s">
        <v>35</v>
      </c>
      <c r="N28" t="s">
        <v>35</v>
      </c>
      <c r="O28" t="s">
        <v>35</v>
      </c>
      <c r="P28" s="1"/>
      <c r="Q28" t="s">
        <v>36</v>
      </c>
      <c r="R28" t="s">
        <v>40</v>
      </c>
      <c r="S28" s="1"/>
      <c r="T28" t="s">
        <v>35</v>
      </c>
      <c r="U28" t="s">
        <v>35</v>
      </c>
      <c r="V28" t="s">
        <v>35</v>
      </c>
      <c r="W28" t="s">
        <v>35</v>
      </c>
      <c r="X28" t="s">
        <v>34</v>
      </c>
      <c r="Y28" t="s">
        <v>35</v>
      </c>
      <c r="Z28" t="s">
        <v>35</v>
      </c>
      <c r="AA28" s="1"/>
      <c r="AB28" s="1" t="s">
        <v>41</v>
      </c>
      <c r="AC28" s="1" t="s">
        <v>54</v>
      </c>
      <c r="AD28" s="1"/>
      <c r="AE28" s="1" t="s">
        <v>73</v>
      </c>
      <c r="AF28" s="1"/>
    </row>
    <row r="29" spans="1:34" s="12" customFormat="1" ht="27.95">
      <c r="A29" s="82">
        <v>45450.392407407409</v>
      </c>
      <c r="B29" t="s">
        <v>34</v>
      </c>
      <c r="C29" t="s">
        <v>35</v>
      </c>
      <c r="D29" t="s">
        <v>35</v>
      </c>
      <c r="E29" t="s">
        <v>35</v>
      </c>
      <c r="F29" t="s">
        <v>35</v>
      </c>
      <c r="G29" t="s">
        <v>35</v>
      </c>
      <c r="H29" t="s">
        <v>35</v>
      </c>
      <c r="I29" s="1"/>
      <c r="J29" t="s">
        <v>35</v>
      </c>
      <c r="K29" t="s">
        <v>35</v>
      </c>
      <c r="L29" t="s">
        <v>35</v>
      </c>
      <c r="M29" t="s">
        <v>35</v>
      </c>
      <c r="N29" t="s">
        <v>34</v>
      </c>
      <c r="O29" t="s">
        <v>35</v>
      </c>
      <c r="P29" s="1"/>
      <c r="Q29" t="s">
        <v>36</v>
      </c>
      <c r="R29" t="s">
        <v>40</v>
      </c>
      <c r="S29" s="1"/>
      <c r="T29" t="s">
        <v>35</v>
      </c>
      <c r="U29" t="s">
        <v>35</v>
      </c>
      <c r="V29" t="s">
        <v>35</v>
      </c>
      <c r="W29" t="s">
        <v>35</v>
      </c>
      <c r="X29" t="s">
        <v>35</v>
      </c>
      <c r="Y29" t="s">
        <v>35</v>
      </c>
      <c r="Z29" t="s">
        <v>35</v>
      </c>
      <c r="AA29" s="1" t="s">
        <v>74</v>
      </c>
      <c r="AB29" s="1" t="s">
        <v>46</v>
      </c>
      <c r="AC29" s="1" t="s">
        <v>54</v>
      </c>
      <c r="AD29" s="1"/>
      <c r="AE29" s="1" t="s">
        <v>75</v>
      </c>
      <c r="AF29" s="1"/>
    </row>
    <row r="30" spans="1:34" s="12" customFormat="1" ht="27.95">
      <c r="A30" s="82">
        <v>45450.553576388891</v>
      </c>
      <c r="B30" t="s">
        <v>34</v>
      </c>
      <c r="C30" t="s">
        <v>35</v>
      </c>
      <c r="D30" t="s">
        <v>35</v>
      </c>
      <c r="E30" t="s">
        <v>35</v>
      </c>
      <c r="F30" t="s">
        <v>35</v>
      </c>
      <c r="G30" t="s">
        <v>35</v>
      </c>
      <c r="H30" t="s">
        <v>35</v>
      </c>
      <c r="I30" s="1"/>
      <c r="J30" t="s">
        <v>34</v>
      </c>
      <c r="K30" t="s">
        <v>35</v>
      </c>
      <c r="L30" t="s">
        <v>35</v>
      </c>
      <c r="M30" t="s">
        <v>35</v>
      </c>
      <c r="N30" t="s">
        <v>35</v>
      </c>
      <c r="O30" t="s">
        <v>35</v>
      </c>
      <c r="P30" s="1"/>
      <c r="Q30" t="s">
        <v>36</v>
      </c>
      <c r="R30" t="s">
        <v>40</v>
      </c>
      <c r="S30" s="1"/>
      <c r="T30" t="s">
        <v>34</v>
      </c>
      <c r="U30" t="s">
        <v>35</v>
      </c>
      <c r="V30" t="s">
        <v>35</v>
      </c>
      <c r="W30" t="s">
        <v>35</v>
      </c>
      <c r="X30" t="s">
        <v>35</v>
      </c>
      <c r="Y30" t="s">
        <v>35</v>
      </c>
      <c r="Z30" t="s">
        <v>35</v>
      </c>
      <c r="AA30" s="1"/>
      <c r="AB30" s="1" t="s">
        <v>41</v>
      </c>
      <c r="AC30" s="1" t="s">
        <v>42</v>
      </c>
      <c r="AD30" s="1"/>
      <c r="AE30" s="1"/>
      <c r="AF30" s="1"/>
    </row>
    <row r="31" spans="1:34" s="12" customFormat="1" ht="27.95">
      <c r="A31" s="82">
        <v>45450.581064814818</v>
      </c>
      <c r="B31" t="s">
        <v>34</v>
      </c>
      <c r="C31" t="s">
        <v>35</v>
      </c>
      <c r="D31" t="s">
        <v>35</v>
      </c>
      <c r="E31" t="s">
        <v>35</v>
      </c>
      <c r="F31" t="s">
        <v>35</v>
      </c>
      <c r="G31" t="s">
        <v>35</v>
      </c>
      <c r="H31" t="s">
        <v>35</v>
      </c>
      <c r="I31" s="1"/>
      <c r="J31" t="s">
        <v>34</v>
      </c>
      <c r="K31" t="s">
        <v>35</v>
      </c>
      <c r="L31" t="s">
        <v>35</v>
      </c>
      <c r="M31" t="s">
        <v>35</v>
      </c>
      <c r="N31" t="s">
        <v>35</v>
      </c>
      <c r="O31" t="s">
        <v>35</v>
      </c>
      <c r="P31" s="1"/>
      <c r="Q31" t="s">
        <v>36</v>
      </c>
      <c r="R31" t="s">
        <v>40</v>
      </c>
      <c r="S31" s="1"/>
      <c r="T31" t="s">
        <v>34</v>
      </c>
      <c r="U31" t="s">
        <v>35</v>
      </c>
      <c r="V31" t="s">
        <v>35</v>
      </c>
      <c r="W31" t="s">
        <v>35</v>
      </c>
      <c r="X31" t="s">
        <v>35</v>
      </c>
      <c r="Y31" t="s">
        <v>35</v>
      </c>
      <c r="Z31" t="s">
        <v>35</v>
      </c>
      <c r="AA31" s="1"/>
      <c r="AB31" s="1" t="s">
        <v>76</v>
      </c>
      <c r="AC31" s="1" t="s">
        <v>47</v>
      </c>
      <c r="AD31" s="1"/>
      <c r="AE31" s="1"/>
      <c r="AF31" s="1"/>
    </row>
    <row r="32" spans="1:34" s="12" customFormat="1" ht="27.95">
      <c r="A32" s="82">
        <v>45450.698958333334</v>
      </c>
      <c r="B32" t="s">
        <v>33</v>
      </c>
      <c r="C32" t="s">
        <v>35</v>
      </c>
      <c r="D32" t="s">
        <v>35</v>
      </c>
      <c r="E32" t="s">
        <v>35</v>
      </c>
      <c r="F32" t="s">
        <v>34</v>
      </c>
      <c r="G32" t="s">
        <v>35</v>
      </c>
      <c r="H32" t="s">
        <v>35</v>
      </c>
      <c r="I32" s="1"/>
      <c r="J32" t="s">
        <v>35</v>
      </c>
      <c r="K32" t="s">
        <v>35</v>
      </c>
      <c r="L32" t="s">
        <v>35</v>
      </c>
      <c r="M32" t="s">
        <v>35</v>
      </c>
      <c r="N32" t="s">
        <v>34</v>
      </c>
      <c r="O32" t="s">
        <v>35</v>
      </c>
      <c r="P32" s="1"/>
      <c r="Q32" t="s">
        <v>36</v>
      </c>
      <c r="R32" t="s">
        <v>40</v>
      </c>
      <c r="S32" s="1"/>
      <c r="T32" t="s">
        <v>35</v>
      </c>
      <c r="U32" t="s">
        <v>35</v>
      </c>
      <c r="V32" t="s">
        <v>35</v>
      </c>
      <c r="W32" t="s">
        <v>34</v>
      </c>
      <c r="X32" t="s">
        <v>34</v>
      </c>
      <c r="Y32" t="s">
        <v>35</v>
      </c>
      <c r="Z32" t="s">
        <v>35</v>
      </c>
      <c r="AA32" s="1"/>
      <c r="AB32" s="1" t="s">
        <v>41</v>
      </c>
      <c r="AC32" s="1" t="s">
        <v>77</v>
      </c>
      <c r="AD32" s="1"/>
      <c r="AE32" s="1" t="s">
        <v>78</v>
      </c>
      <c r="AF32" s="1" t="s">
        <v>79</v>
      </c>
    </row>
    <row r="33" spans="1:34" s="12" customFormat="1" ht="56.1">
      <c r="A33" s="82">
        <v>45451.654976851853</v>
      </c>
      <c r="B33" t="s">
        <v>34</v>
      </c>
      <c r="C33" t="s">
        <v>35</v>
      </c>
      <c r="D33" t="s">
        <v>35</v>
      </c>
      <c r="E33" t="s">
        <v>35</v>
      </c>
      <c r="F33" t="s">
        <v>35</v>
      </c>
      <c r="G33" t="s">
        <v>35</v>
      </c>
      <c r="H33" t="s">
        <v>35</v>
      </c>
      <c r="I33" s="1"/>
      <c r="J33" t="s">
        <v>34</v>
      </c>
      <c r="K33" t="s">
        <v>34</v>
      </c>
      <c r="L33" t="s">
        <v>35</v>
      </c>
      <c r="M33" t="s">
        <v>35</v>
      </c>
      <c r="N33" t="s">
        <v>35</v>
      </c>
      <c r="O33" t="s">
        <v>35</v>
      </c>
      <c r="P33" s="1"/>
      <c r="Q33" t="s">
        <v>36</v>
      </c>
      <c r="R33" t="s">
        <v>40</v>
      </c>
      <c r="S33" s="1"/>
      <c r="T33" t="s">
        <v>34</v>
      </c>
      <c r="U33" t="s">
        <v>34</v>
      </c>
      <c r="V33" t="s">
        <v>34</v>
      </c>
      <c r="W33" t="s">
        <v>35</v>
      </c>
      <c r="X33" t="s">
        <v>35</v>
      </c>
      <c r="Y33" t="s">
        <v>34</v>
      </c>
      <c r="Z33" t="s">
        <v>35</v>
      </c>
      <c r="AA33" s="1"/>
      <c r="AB33" s="1" t="s">
        <v>41</v>
      </c>
      <c r="AC33" s="1" t="s">
        <v>80</v>
      </c>
      <c r="AD33" s="1"/>
      <c r="AE33" s="1" t="s">
        <v>81</v>
      </c>
      <c r="AF33" s="1"/>
    </row>
    <row r="34" spans="1:34" s="12" customFormat="1" ht="84">
      <c r="A34" s="82">
        <v>45452.607106481482</v>
      </c>
      <c r="B34" t="s">
        <v>33</v>
      </c>
      <c r="C34" t="s">
        <v>35</v>
      </c>
      <c r="D34" t="s">
        <v>34</v>
      </c>
      <c r="E34" t="s">
        <v>35</v>
      </c>
      <c r="F34" t="s">
        <v>34</v>
      </c>
      <c r="G34" t="s">
        <v>35</v>
      </c>
      <c r="H34" t="s">
        <v>35</v>
      </c>
      <c r="I34" s="1"/>
      <c r="J34" t="s">
        <v>35</v>
      </c>
      <c r="K34" t="s">
        <v>35</v>
      </c>
      <c r="L34" t="s">
        <v>35</v>
      </c>
      <c r="M34" t="s">
        <v>35</v>
      </c>
      <c r="N34" t="s">
        <v>35</v>
      </c>
      <c r="O34" t="s">
        <v>35</v>
      </c>
      <c r="P34" s="1" t="s">
        <v>82</v>
      </c>
      <c r="Q34" t="s">
        <v>60</v>
      </c>
      <c r="R34" t="s">
        <v>37</v>
      </c>
      <c r="S34" s="1"/>
      <c r="T34" t="s">
        <v>34</v>
      </c>
      <c r="U34" t="s">
        <v>35</v>
      </c>
      <c r="V34" t="s">
        <v>35</v>
      </c>
      <c r="W34" t="s">
        <v>35</v>
      </c>
      <c r="X34" t="s">
        <v>35</v>
      </c>
      <c r="Y34" t="s">
        <v>35</v>
      </c>
      <c r="Z34" t="s">
        <v>35</v>
      </c>
      <c r="AA34" s="1"/>
      <c r="AB34" s="1" t="s">
        <v>41</v>
      </c>
      <c r="AC34" s="1" t="s">
        <v>77</v>
      </c>
      <c r="AD34" s="1"/>
      <c r="AE34" s="1"/>
      <c r="AF34" s="1"/>
    </row>
    <row r="35" spans="1:34" s="12" customFormat="1" ht="27.95">
      <c r="A35" s="82">
        <v>45452.611307870371</v>
      </c>
      <c r="B35" t="s">
        <v>33</v>
      </c>
      <c r="C35" t="s">
        <v>34</v>
      </c>
      <c r="D35" t="s">
        <v>35</v>
      </c>
      <c r="E35" t="s">
        <v>35</v>
      </c>
      <c r="F35" t="s">
        <v>35</v>
      </c>
      <c r="G35" t="s">
        <v>35</v>
      </c>
      <c r="H35" t="s">
        <v>35</v>
      </c>
      <c r="I35" s="1"/>
      <c r="J35" t="s">
        <v>35</v>
      </c>
      <c r="K35" t="s">
        <v>34</v>
      </c>
      <c r="L35" t="s">
        <v>35</v>
      </c>
      <c r="M35" t="s">
        <v>35</v>
      </c>
      <c r="N35" t="s">
        <v>35</v>
      </c>
      <c r="O35" t="s">
        <v>35</v>
      </c>
      <c r="P35" s="1"/>
      <c r="Q35" t="s">
        <v>36</v>
      </c>
      <c r="R35" t="s">
        <v>40</v>
      </c>
      <c r="S35" s="1"/>
      <c r="T35" t="s">
        <v>34</v>
      </c>
      <c r="U35" t="s">
        <v>35</v>
      </c>
      <c r="V35" t="s">
        <v>34</v>
      </c>
      <c r="W35" t="s">
        <v>35</v>
      </c>
      <c r="X35" t="s">
        <v>35</v>
      </c>
      <c r="Y35" t="s">
        <v>34</v>
      </c>
      <c r="Z35" t="s">
        <v>35</v>
      </c>
      <c r="AA35" s="1"/>
      <c r="AB35" s="1" t="s">
        <v>41</v>
      </c>
      <c r="AC35" s="1" t="s">
        <v>83</v>
      </c>
      <c r="AD35" s="1"/>
      <c r="AE35" s="1"/>
      <c r="AF35" s="1"/>
    </row>
    <row r="36" spans="1:34" ht="42">
      <c r="A36" s="82">
        <v>45454.473657407405</v>
      </c>
      <c r="B36" t="s">
        <v>33</v>
      </c>
      <c r="C36" t="s">
        <v>34</v>
      </c>
      <c r="D36" t="s">
        <v>34</v>
      </c>
      <c r="E36" t="s">
        <v>35</v>
      </c>
      <c r="F36" t="s">
        <v>35</v>
      </c>
      <c r="G36" t="s">
        <v>35</v>
      </c>
      <c r="H36" t="s">
        <v>35</v>
      </c>
      <c r="I36" s="1" t="s">
        <v>84</v>
      </c>
      <c r="J36" t="s">
        <v>35</v>
      </c>
      <c r="K36" t="s">
        <v>35</v>
      </c>
      <c r="L36" t="s">
        <v>35</v>
      </c>
      <c r="M36" t="s">
        <v>35</v>
      </c>
      <c r="N36" t="s">
        <v>34</v>
      </c>
      <c r="O36" t="s">
        <v>35</v>
      </c>
      <c r="Q36" t="s">
        <v>36</v>
      </c>
      <c r="R36" t="s">
        <v>40</v>
      </c>
      <c r="T36" t="s">
        <v>34</v>
      </c>
      <c r="U36" t="s">
        <v>35</v>
      </c>
      <c r="V36" t="s">
        <v>35</v>
      </c>
      <c r="W36" t="s">
        <v>35</v>
      </c>
      <c r="X36" t="s">
        <v>34</v>
      </c>
      <c r="Y36" t="s">
        <v>35</v>
      </c>
      <c r="Z36" t="s">
        <v>35</v>
      </c>
      <c r="AB36" s="1" t="s">
        <v>38</v>
      </c>
      <c r="AC36" s="1" t="s">
        <v>47</v>
      </c>
      <c r="AH36" s="12"/>
    </row>
    <row r="37" spans="1:34" ht="27.95">
      <c r="A37" s="82">
        <v>45454.525567129633</v>
      </c>
      <c r="B37" t="s">
        <v>34</v>
      </c>
      <c r="C37" t="s">
        <v>35</v>
      </c>
      <c r="D37" t="s">
        <v>35</v>
      </c>
      <c r="E37" t="s">
        <v>35</v>
      </c>
      <c r="F37" t="s">
        <v>35</v>
      </c>
      <c r="G37" t="s">
        <v>35</v>
      </c>
      <c r="H37" t="s">
        <v>35</v>
      </c>
      <c r="J37" t="s">
        <v>35</v>
      </c>
      <c r="K37" t="s">
        <v>35</v>
      </c>
      <c r="L37" t="s">
        <v>35</v>
      </c>
      <c r="M37" t="s">
        <v>35</v>
      </c>
      <c r="N37" t="s">
        <v>34</v>
      </c>
      <c r="O37" t="s">
        <v>34</v>
      </c>
      <c r="Q37" t="s">
        <v>36</v>
      </c>
      <c r="R37" t="s">
        <v>40</v>
      </c>
      <c r="T37" t="s">
        <v>35</v>
      </c>
      <c r="U37" t="s">
        <v>35</v>
      </c>
      <c r="V37" t="s">
        <v>34</v>
      </c>
      <c r="W37" t="s">
        <v>34</v>
      </c>
      <c r="X37" t="s">
        <v>34</v>
      </c>
      <c r="Y37" t="s">
        <v>34</v>
      </c>
      <c r="Z37" t="s">
        <v>35</v>
      </c>
      <c r="AB37" s="1" t="s">
        <v>41</v>
      </c>
      <c r="AC37" s="1" t="s">
        <v>47</v>
      </c>
      <c r="AE37" s="1" t="s">
        <v>85</v>
      </c>
      <c r="AF37" s="1" t="s">
        <v>85</v>
      </c>
      <c r="AH37" s="12"/>
    </row>
    <row r="38" spans="1:34" ht="27.95">
      <c r="A38" s="82">
        <v>45454.532627314817</v>
      </c>
      <c r="B38" t="s">
        <v>34</v>
      </c>
      <c r="C38" t="s">
        <v>35</v>
      </c>
      <c r="D38" t="s">
        <v>35</v>
      </c>
      <c r="E38" t="s">
        <v>35</v>
      </c>
      <c r="F38" t="s">
        <v>35</v>
      </c>
      <c r="G38" t="s">
        <v>35</v>
      </c>
      <c r="H38" t="s">
        <v>35</v>
      </c>
      <c r="J38" t="s">
        <v>34</v>
      </c>
      <c r="K38" t="s">
        <v>34</v>
      </c>
      <c r="L38" t="s">
        <v>34</v>
      </c>
      <c r="M38" t="s">
        <v>34</v>
      </c>
      <c r="N38" t="s">
        <v>34</v>
      </c>
      <c r="O38" t="s">
        <v>34</v>
      </c>
      <c r="P38" s="1" t="s">
        <v>34</v>
      </c>
      <c r="Q38" t="s">
        <v>50</v>
      </c>
      <c r="R38" t="s">
        <v>86</v>
      </c>
      <c r="T38" t="s">
        <v>34</v>
      </c>
      <c r="U38" t="s">
        <v>35</v>
      </c>
      <c r="V38" t="s">
        <v>35</v>
      </c>
      <c r="W38" t="s">
        <v>35</v>
      </c>
      <c r="X38" t="s">
        <v>35</v>
      </c>
      <c r="Y38" t="s">
        <v>35</v>
      </c>
      <c r="Z38" t="s">
        <v>35</v>
      </c>
      <c r="AB38" s="1" t="s">
        <v>41</v>
      </c>
      <c r="AC38" s="1" t="s">
        <v>77</v>
      </c>
      <c r="AE38" s="1" t="s">
        <v>33</v>
      </c>
      <c r="AF38" s="1" t="s">
        <v>33</v>
      </c>
      <c r="AH38" s="12"/>
    </row>
    <row r="39" spans="1:34" ht="27.95">
      <c r="A39" s="82">
        <v>45454.627395833333</v>
      </c>
      <c r="B39" t="s">
        <v>33</v>
      </c>
      <c r="C39" t="s">
        <v>34</v>
      </c>
      <c r="D39" t="s">
        <v>35</v>
      </c>
      <c r="E39" t="s">
        <v>35</v>
      </c>
      <c r="F39" t="s">
        <v>35</v>
      </c>
      <c r="G39" t="s">
        <v>35</v>
      </c>
      <c r="H39" t="s">
        <v>35</v>
      </c>
      <c r="J39" t="s">
        <v>35</v>
      </c>
      <c r="K39" t="s">
        <v>35</v>
      </c>
      <c r="L39" t="s">
        <v>35</v>
      </c>
      <c r="M39" t="s">
        <v>35</v>
      </c>
      <c r="N39" t="s">
        <v>35</v>
      </c>
      <c r="O39" t="s">
        <v>35</v>
      </c>
      <c r="P39" s="1" t="s">
        <v>87</v>
      </c>
      <c r="Q39" t="s">
        <v>36</v>
      </c>
      <c r="R39" t="s">
        <v>40</v>
      </c>
      <c r="T39" t="s">
        <v>34</v>
      </c>
      <c r="U39" t="s">
        <v>35</v>
      </c>
      <c r="V39" t="s">
        <v>35</v>
      </c>
      <c r="W39" t="s">
        <v>34</v>
      </c>
      <c r="X39" t="s">
        <v>34</v>
      </c>
      <c r="Y39" t="s">
        <v>35</v>
      </c>
      <c r="Z39" t="s">
        <v>35</v>
      </c>
      <c r="AB39" s="1" t="s">
        <v>46</v>
      </c>
      <c r="AC39" s="1" t="s">
        <v>64</v>
      </c>
      <c r="AH39" s="12"/>
    </row>
    <row r="40" spans="1:34" ht="42">
      <c r="A40" s="82">
        <v>45454.631168981483</v>
      </c>
      <c r="B40" t="s">
        <v>34</v>
      </c>
      <c r="C40" t="s">
        <v>35</v>
      </c>
      <c r="D40" t="s">
        <v>35</v>
      </c>
      <c r="E40" t="s">
        <v>35</v>
      </c>
      <c r="F40" t="s">
        <v>35</v>
      </c>
      <c r="G40" t="s">
        <v>35</v>
      </c>
      <c r="H40" t="s">
        <v>35</v>
      </c>
      <c r="J40" t="s">
        <v>35</v>
      </c>
      <c r="K40" t="s">
        <v>35</v>
      </c>
      <c r="L40" t="s">
        <v>35</v>
      </c>
      <c r="M40" t="s">
        <v>35</v>
      </c>
      <c r="N40" t="s">
        <v>34</v>
      </c>
      <c r="O40" t="s">
        <v>35</v>
      </c>
      <c r="Q40" t="s">
        <v>36</v>
      </c>
      <c r="R40" t="s">
        <v>40</v>
      </c>
      <c r="T40" t="s">
        <v>35</v>
      </c>
      <c r="U40" t="s">
        <v>35</v>
      </c>
      <c r="V40" t="s">
        <v>35</v>
      </c>
      <c r="W40" t="s">
        <v>35</v>
      </c>
      <c r="X40" t="s">
        <v>35</v>
      </c>
      <c r="Y40" t="s">
        <v>35</v>
      </c>
      <c r="Z40" t="s">
        <v>35</v>
      </c>
      <c r="AA40" s="1" t="s">
        <v>88</v>
      </c>
      <c r="AB40" s="1" t="s">
        <v>38</v>
      </c>
      <c r="AC40" s="1" t="s">
        <v>89</v>
      </c>
      <c r="AE40" s="1" t="s">
        <v>90</v>
      </c>
      <c r="AH40" s="12"/>
    </row>
    <row r="41" spans="1:34" ht="14.1">
      <c r="A41" s="82">
        <v>45454.642708333333</v>
      </c>
      <c r="B41" t="s">
        <v>33</v>
      </c>
      <c r="C41" t="s">
        <v>34</v>
      </c>
      <c r="D41" t="s">
        <v>35</v>
      </c>
      <c r="E41" t="s">
        <v>35</v>
      </c>
      <c r="F41" t="s">
        <v>35</v>
      </c>
      <c r="G41" t="s">
        <v>35</v>
      </c>
      <c r="H41" t="s">
        <v>35</v>
      </c>
      <c r="J41" t="s">
        <v>34</v>
      </c>
      <c r="K41" t="s">
        <v>35</v>
      </c>
      <c r="L41" t="s">
        <v>35</v>
      </c>
      <c r="M41" t="s">
        <v>35</v>
      </c>
      <c r="N41" t="s">
        <v>35</v>
      </c>
      <c r="O41" t="s">
        <v>35</v>
      </c>
      <c r="Q41" t="s">
        <v>36</v>
      </c>
      <c r="R41" t="s">
        <v>40</v>
      </c>
      <c r="T41" t="s">
        <v>34</v>
      </c>
      <c r="U41" t="s">
        <v>35</v>
      </c>
      <c r="V41" t="s">
        <v>35</v>
      </c>
      <c r="W41" t="s">
        <v>35</v>
      </c>
      <c r="X41" t="s">
        <v>35</v>
      </c>
      <c r="Y41" t="s">
        <v>35</v>
      </c>
      <c r="Z41" t="s">
        <v>35</v>
      </c>
      <c r="AC41" s="1" t="s">
        <v>64</v>
      </c>
      <c r="AH41" s="12"/>
    </row>
    <row r="42" spans="1:34" ht="27.95">
      <c r="A42" s="82">
        <v>45454.694074074076</v>
      </c>
      <c r="B42" t="s">
        <v>34</v>
      </c>
      <c r="C42" t="s">
        <v>35</v>
      </c>
      <c r="D42" t="s">
        <v>35</v>
      </c>
      <c r="E42" t="s">
        <v>35</v>
      </c>
      <c r="F42" t="s">
        <v>35</v>
      </c>
      <c r="G42" t="s">
        <v>35</v>
      </c>
      <c r="H42" t="s">
        <v>35</v>
      </c>
      <c r="J42" t="s">
        <v>35</v>
      </c>
      <c r="K42" t="s">
        <v>35</v>
      </c>
      <c r="L42" t="s">
        <v>35</v>
      </c>
      <c r="M42" t="s">
        <v>35</v>
      </c>
      <c r="N42" t="s">
        <v>34</v>
      </c>
      <c r="O42" t="s">
        <v>35</v>
      </c>
      <c r="Q42" t="s">
        <v>60</v>
      </c>
      <c r="R42" t="s">
        <v>40</v>
      </c>
      <c r="T42" t="s">
        <v>35</v>
      </c>
      <c r="U42" t="s">
        <v>35</v>
      </c>
      <c r="V42" t="s">
        <v>35</v>
      </c>
      <c r="W42" t="s">
        <v>35</v>
      </c>
      <c r="X42" t="s">
        <v>35</v>
      </c>
      <c r="Y42" t="s">
        <v>34</v>
      </c>
      <c r="Z42" t="s">
        <v>35</v>
      </c>
      <c r="AB42" s="1" t="s">
        <v>69</v>
      </c>
      <c r="AC42" s="1" t="s">
        <v>42</v>
      </c>
      <c r="AE42" s="1" t="s">
        <v>91</v>
      </c>
      <c r="AH42" s="12"/>
    </row>
    <row r="43" spans="1:34" ht="27.95">
      <c r="A43" s="82">
        <v>45454.76667824074</v>
      </c>
      <c r="B43" t="s">
        <v>33</v>
      </c>
      <c r="C43" t="s">
        <v>34</v>
      </c>
      <c r="D43" t="s">
        <v>35</v>
      </c>
      <c r="E43" t="s">
        <v>35</v>
      </c>
      <c r="F43" t="s">
        <v>35</v>
      </c>
      <c r="G43" t="s">
        <v>35</v>
      </c>
      <c r="H43" t="s">
        <v>35</v>
      </c>
      <c r="J43" t="s">
        <v>34</v>
      </c>
      <c r="K43" t="s">
        <v>34</v>
      </c>
      <c r="L43" t="s">
        <v>35</v>
      </c>
      <c r="M43" t="s">
        <v>35</v>
      </c>
      <c r="N43" t="s">
        <v>35</v>
      </c>
      <c r="O43" t="s">
        <v>35</v>
      </c>
      <c r="Q43" t="s">
        <v>36</v>
      </c>
      <c r="R43" t="s">
        <v>40</v>
      </c>
      <c r="T43" t="s">
        <v>34</v>
      </c>
      <c r="U43" t="s">
        <v>34</v>
      </c>
      <c r="V43" t="s">
        <v>35</v>
      </c>
      <c r="W43" t="s">
        <v>34</v>
      </c>
      <c r="X43" t="s">
        <v>35</v>
      </c>
      <c r="Y43" t="s">
        <v>35</v>
      </c>
      <c r="Z43" t="s">
        <v>35</v>
      </c>
      <c r="AB43" s="1" t="s">
        <v>41</v>
      </c>
      <c r="AC43" s="1" t="s">
        <v>66</v>
      </c>
      <c r="AH43" s="12"/>
    </row>
    <row r="44" spans="1:34" ht="84">
      <c r="A44" s="82">
        <v>45455.466527777775</v>
      </c>
      <c r="B44" t="s">
        <v>33</v>
      </c>
      <c r="C44" t="s">
        <v>34</v>
      </c>
      <c r="D44" t="s">
        <v>35</v>
      </c>
      <c r="E44" t="s">
        <v>35</v>
      </c>
      <c r="F44" t="s">
        <v>35</v>
      </c>
      <c r="G44" t="s">
        <v>35</v>
      </c>
      <c r="H44" t="s">
        <v>35</v>
      </c>
      <c r="J44" t="s">
        <v>35</v>
      </c>
      <c r="K44" t="s">
        <v>34</v>
      </c>
      <c r="L44" t="s">
        <v>35</v>
      </c>
      <c r="M44" t="s">
        <v>35</v>
      </c>
      <c r="N44" t="s">
        <v>34</v>
      </c>
      <c r="O44" t="s">
        <v>34</v>
      </c>
      <c r="Q44" t="s">
        <v>36</v>
      </c>
      <c r="R44" t="s">
        <v>37</v>
      </c>
      <c r="T44" t="s">
        <v>34</v>
      </c>
      <c r="U44" t="s">
        <v>35</v>
      </c>
      <c r="V44" t="s">
        <v>35</v>
      </c>
      <c r="W44" t="s">
        <v>34</v>
      </c>
      <c r="X44" t="s">
        <v>35</v>
      </c>
      <c r="Y44" t="s">
        <v>35</v>
      </c>
      <c r="Z44" t="s">
        <v>35</v>
      </c>
      <c r="AA44" s="1" t="s">
        <v>92</v>
      </c>
      <c r="AB44" s="1" t="s">
        <v>41</v>
      </c>
      <c r="AC44" s="1" t="s">
        <v>93</v>
      </c>
      <c r="AE44" s="1" t="s">
        <v>94</v>
      </c>
      <c r="AF44" s="1" t="s">
        <v>95</v>
      </c>
      <c r="AH44" s="12"/>
    </row>
    <row r="45" spans="1:34" ht="27.95">
      <c r="A45" s="82">
        <v>45455.487708333334</v>
      </c>
      <c r="B45" t="s">
        <v>33</v>
      </c>
      <c r="C45" t="s">
        <v>34</v>
      </c>
      <c r="D45" t="s">
        <v>35</v>
      </c>
      <c r="E45" t="s">
        <v>34</v>
      </c>
      <c r="F45" t="s">
        <v>34</v>
      </c>
      <c r="G45" t="s">
        <v>34</v>
      </c>
      <c r="H45" t="s">
        <v>35</v>
      </c>
      <c r="J45" t="s">
        <v>35</v>
      </c>
      <c r="K45" t="s">
        <v>35</v>
      </c>
      <c r="L45" t="s">
        <v>35</v>
      </c>
      <c r="M45" t="s">
        <v>35</v>
      </c>
      <c r="N45" t="s">
        <v>34</v>
      </c>
      <c r="O45" t="s">
        <v>35</v>
      </c>
      <c r="Q45" t="s">
        <v>60</v>
      </c>
      <c r="R45" t="s">
        <v>40</v>
      </c>
      <c r="T45" t="s">
        <v>35</v>
      </c>
      <c r="U45" t="s">
        <v>35</v>
      </c>
      <c r="V45" t="s">
        <v>35</v>
      </c>
      <c r="W45" t="s">
        <v>35</v>
      </c>
      <c r="X45" t="s">
        <v>35</v>
      </c>
      <c r="Y45" t="s">
        <v>34</v>
      </c>
      <c r="Z45" t="s">
        <v>35</v>
      </c>
      <c r="AB45" s="1" t="s">
        <v>41</v>
      </c>
      <c r="AC45" s="1" t="s">
        <v>96</v>
      </c>
      <c r="AH45" s="12"/>
    </row>
    <row r="46" spans="1:34" ht="27.95">
      <c r="A46" s="82">
        <v>45455.529236111113</v>
      </c>
      <c r="B46" t="s">
        <v>33</v>
      </c>
      <c r="C46" t="s">
        <v>34</v>
      </c>
      <c r="D46" t="s">
        <v>35</v>
      </c>
      <c r="E46" t="s">
        <v>35</v>
      </c>
      <c r="F46" t="s">
        <v>35</v>
      </c>
      <c r="G46" t="s">
        <v>35</v>
      </c>
      <c r="H46" t="s">
        <v>35</v>
      </c>
      <c r="J46" t="s">
        <v>35</v>
      </c>
      <c r="K46" t="s">
        <v>34</v>
      </c>
      <c r="L46" t="s">
        <v>35</v>
      </c>
      <c r="M46" t="s">
        <v>35</v>
      </c>
      <c r="N46" t="s">
        <v>35</v>
      </c>
      <c r="O46" t="s">
        <v>35</v>
      </c>
      <c r="Q46" t="s">
        <v>36</v>
      </c>
      <c r="R46" t="s">
        <v>40</v>
      </c>
      <c r="T46" t="s">
        <v>34</v>
      </c>
      <c r="U46" t="s">
        <v>34</v>
      </c>
      <c r="V46" t="s">
        <v>35</v>
      </c>
      <c r="W46" t="s">
        <v>35</v>
      </c>
      <c r="X46" t="s">
        <v>35</v>
      </c>
      <c r="Y46" t="s">
        <v>35</v>
      </c>
      <c r="Z46" t="s">
        <v>35</v>
      </c>
      <c r="AB46" s="1" t="s">
        <v>38</v>
      </c>
      <c r="AC46" s="1" t="s">
        <v>42</v>
      </c>
      <c r="AH46" s="12"/>
    </row>
    <row r="47" spans="1:34" ht="27.95">
      <c r="A47" s="82">
        <v>45455.624837962961</v>
      </c>
      <c r="B47" t="s">
        <v>33</v>
      </c>
      <c r="C47" t="s">
        <v>34</v>
      </c>
      <c r="D47" t="s">
        <v>35</v>
      </c>
      <c r="E47" t="s">
        <v>35</v>
      </c>
      <c r="F47" t="s">
        <v>35</v>
      </c>
      <c r="G47" t="s">
        <v>35</v>
      </c>
      <c r="H47" t="s">
        <v>35</v>
      </c>
      <c r="J47" t="s">
        <v>34</v>
      </c>
      <c r="K47" t="s">
        <v>34</v>
      </c>
      <c r="L47" t="s">
        <v>35</v>
      </c>
      <c r="M47" t="s">
        <v>35</v>
      </c>
      <c r="N47" t="s">
        <v>34</v>
      </c>
      <c r="O47" t="s">
        <v>34</v>
      </c>
      <c r="Q47" t="s">
        <v>36</v>
      </c>
      <c r="R47" t="s">
        <v>40</v>
      </c>
      <c r="T47" t="s">
        <v>34</v>
      </c>
      <c r="U47" t="s">
        <v>35</v>
      </c>
      <c r="V47" t="s">
        <v>35</v>
      </c>
      <c r="W47" t="s">
        <v>35</v>
      </c>
      <c r="X47" t="s">
        <v>34</v>
      </c>
      <c r="Y47" t="s">
        <v>34</v>
      </c>
      <c r="Z47" t="s">
        <v>35</v>
      </c>
      <c r="AB47" s="1" t="s">
        <v>38</v>
      </c>
      <c r="AC47" s="1" t="s">
        <v>43</v>
      </c>
      <c r="AE47" s="1" t="s">
        <v>97</v>
      </c>
      <c r="AH47" s="12"/>
    </row>
    <row r="48" spans="1:34" ht="27.95">
      <c r="A48" s="82">
        <v>45455.702025462961</v>
      </c>
      <c r="B48" t="s">
        <v>34</v>
      </c>
      <c r="C48" t="s">
        <v>35</v>
      </c>
      <c r="D48" t="s">
        <v>35</v>
      </c>
      <c r="E48" t="s">
        <v>35</v>
      </c>
      <c r="F48" t="s">
        <v>35</v>
      </c>
      <c r="G48" t="s">
        <v>35</v>
      </c>
      <c r="H48" t="s">
        <v>35</v>
      </c>
      <c r="J48" t="s">
        <v>34</v>
      </c>
      <c r="K48" t="s">
        <v>34</v>
      </c>
      <c r="L48" t="s">
        <v>35</v>
      </c>
      <c r="M48" t="s">
        <v>35</v>
      </c>
      <c r="N48" t="s">
        <v>35</v>
      </c>
      <c r="O48" t="s">
        <v>35</v>
      </c>
      <c r="Q48" t="s">
        <v>36</v>
      </c>
      <c r="R48" t="s">
        <v>40</v>
      </c>
      <c r="T48" t="s">
        <v>35</v>
      </c>
      <c r="U48" t="s">
        <v>34</v>
      </c>
      <c r="V48" t="s">
        <v>34</v>
      </c>
      <c r="W48" t="s">
        <v>35</v>
      </c>
      <c r="X48" t="s">
        <v>35</v>
      </c>
      <c r="Y48" t="s">
        <v>35</v>
      </c>
      <c r="Z48" t="s">
        <v>35</v>
      </c>
      <c r="AB48" s="1" t="s">
        <v>41</v>
      </c>
      <c r="AC48" s="1" t="s">
        <v>61</v>
      </c>
      <c r="AE48" s="1" t="s">
        <v>98</v>
      </c>
      <c r="AH48" s="12"/>
    </row>
    <row r="49" spans="1:34" ht="27.95">
      <c r="A49" s="82">
        <v>45456.4141087963</v>
      </c>
      <c r="B49" t="s">
        <v>33</v>
      </c>
      <c r="C49" t="s">
        <v>34</v>
      </c>
      <c r="D49" t="s">
        <v>35</v>
      </c>
      <c r="E49" t="s">
        <v>35</v>
      </c>
      <c r="F49" t="s">
        <v>35</v>
      </c>
      <c r="G49" t="s">
        <v>35</v>
      </c>
      <c r="H49" t="s">
        <v>35</v>
      </c>
      <c r="J49" t="s">
        <v>35</v>
      </c>
      <c r="K49" t="s">
        <v>34</v>
      </c>
      <c r="L49" t="s">
        <v>35</v>
      </c>
      <c r="M49" t="s">
        <v>35</v>
      </c>
      <c r="N49" t="s">
        <v>34</v>
      </c>
      <c r="O49" t="s">
        <v>35</v>
      </c>
      <c r="Q49" t="s">
        <v>50</v>
      </c>
      <c r="R49" t="s">
        <v>86</v>
      </c>
      <c r="S49" s="1" t="s">
        <v>99</v>
      </c>
      <c r="T49" t="s">
        <v>34</v>
      </c>
      <c r="U49" t="s">
        <v>35</v>
      </c>
      <c r="V49" t="s">
        <v>35</v>
      </c>
      <c r="W49" t="s">
        <v>35</v>
      </c>
      <c r="X49" t="s">
        <v>35</v>
      </c>
      <c r="Y49" t="s">
        <v>35</v>
      </c>
      <c r="Z49" t="s">
        <v>35</v>
      </c>
      <c r="AB49" s="1" t="s">
        <v>46</v>
      </c>
      <c r="AC49" s="1" t="s">
        <v>64</v>
      </c>
      <c r="AH49" s="12"/>
    </row>
    <row r="50" spans="1:34" ht="27.95">
      <c r="A50" s="82">
        <v>45456.441168981481</v>
      </c>
      <c r="B50" t="s">
        <v>34</v>
      </c>
      <c r="C50" t="s">
        <v>35</v>
      </c>
      <c r="D50" t="s">
        <v>35</v>
      </c>
      <c r="E50" t="s">
        <v>35</v>
      </c>
      <c r="F50" t="s">
        <v>35</v>
      </c>
      <c r="G50" t="s">
        <v>35</v>
      </c>
      <c r="H50" t="s">
        <v>35</v>
      </c>
      <c r="J50" t="s">
        <v>35</v>
      </c>
      <c r="K50" t="s">
        <v>35</v>
      </c>
      <c r="L50" t="s">
        <v>35</v>
      </c>
      <c r="M50" t="s">
        <v>35</v>
      </c>
      <c r="N50" t="s">
        <v>34</v>
      </c>
      <c r="O50" t="s">
        <v>35</v>
      </c>
      <c r="Q50" t="s">
        <v>36</v>
      </c>
      <c r="R50" t="s">
        <v>40</v>
      </c>
      <c r="T50" t="s">
        <v>35</v>
      </c>
      <c r="U50" t="s">
        <v>35</v>
      </c>
      <c r="V50" t="s">
        <v>34</v>
      </c>
      <c r="W50" t="s">
        <v>35</v>
      </c>
      <c r="X50" t="s">
        <v>35</v>
      </c>
      <c r="Y50" t="s">
        <v>35</v>
      </c>
      <c r="Z50" t="s">
        <v>35</v>
      </c>
      <c r="AB50" s="1" t="s">
        <v>41</v>
      </c>
      <c r="AC50" s="1" t="s">
        <v>77</v>
      </c>
      <c r="AH50" s="12"/>
    </row>
    <row r="51" spans="1:34" ht="27.95">
      <c r="A51" s="82">
        <v>45456.513645833336</v>
      </c>
      <c r="B51" t="s">
        <v>33</v>
      </c>
      <c r="C51" t="s">
        <v>34</v>
      </c>
      <c r="D51" t="s">
        <v>35</v>
      </c>
      <c r="E51" t="s">
        <v>35</v>
      </c>
      <c r="F51" t="s">
        <v>35</v>
      </c>
      <c r="G51" t="s">
        <v>35</v>
      </c>
      <c r="H51" t="s">
        <v>35</v>
      </c>
      <c r="J51" t="s">
        <v>35</v>
      </c>
      <c r="K51" t="s">
        <v>34</v>
      </c>
      <c r="L51" t="s">
        <v>35</v>
      </c>
      <c r="M51" t="s">
        <v>35</v>
      </c>
      <c r="N51" t="s">
        <v>35</v>
      </c>
      <c r="O51" t="s">
        <v>35</v>
      </c>
      <c r="Q51" t="s">
        <v>50</v>
      </c>
      <c r="R51" t="s">
        <v>37</v>
      </c>
      <c r="T51" t="s">
        <v>34</v>
      </c>
      <c r="U51" t="s">
        <v>35</v>
      </c>
      <c r="V51" t="s">
        <v>35</v>
      </c>
      <c r="W51" t="s">
        <v>35</v>
      </c>
      <c r="X51" t="s">
        <v>35</v>
      </c>
      <c r="Y51" t="s">
        <v>35</v>
      </c>
      <c r="Z51" t="s">
        <v>35</v>
      </c>
      <c r="AB51" s="1" t="s">
        <v>41</v>
      </c>
      <c r="AC51" s="1" t="s">
        <v>42</v>
      </c>
      <c r="AH51" s="12"/>
    </row>
    <row r="52" spans="1:34" ht="42">
      <c r="A52" s="82">
        <v>45456.52853009259</v>
      </c>
      <c r="B52" t="s">
        <v>33</v>
      </c>
      <c r="C52" t="s">
        <v>34</v>
      </c>
      <c r="D52" t="s">
        <v>35</v>
      </c>
      <c r="E52" t="s">
        <v>35</v>
      </c>
      <c r="F52" t="s">
        <v>35</v>
      </c>
      <c r="G52" t="s">
        <v>35</v>
      </c>
      <c r="H52" t="s">
        <v>35</v>
      </c>
      <c r="J52" t="s">
        <v>35</v>
      </c>
      <c r="K52" t="s">
        <v>35</v>
      </c>
      <c r="L52" t="s">
        <v>35</v>
      </c>
      <c r="M52" t="s">
        <v>35</v>
      </c>
      <c r="N52" t="s">
        <v>34</v>
      </c>
      <c r="O52" t="s">
        <v>35</v>
      </c>
      <c r="Q52" t="s">
        <v>36</v>
      </c>
      <c r="R52" t="s">
        <v>40</v>
      </c>
      <c r="T52" t="s">
        <v>34</v>
      </c>
      <c r="U52" t="s">
        <v>35</v>
      </c>
      <c r="V52" t="s">
        <v>35</v>
      </c>
      <c r="W52" t="s">
        <v>35</v>
      </c>
      <c r="X52" t="s">
        <v>34</v>
      </c>
      <c r="Y52" t="s">
        <v>35</v>
      </c>
      <c r="Z52" t="s">
        <v>35</v>
      </c>
      <c r="AC52" s="1" t="s">
        <v>47</v>
      </c>
      <c r="AE52" s="1" t="s">
        <v>100</v>
      </c>
      <c r="AH52" s="12"/>
    </row>
    <row r="53" spans="1:34" ht="27.95">
      <c r="A53" s="82">
        <v>45456.540636574071</v>
      </c>
      <c r="B53" t="s">
        <v>33</v>
      </c>
      <c r="C53" t="s">
        <v>34</v>
      </c>
      <c r="D53" t="s">
        <v>35</v>
      </c>
      <c r="E53" t="s">
        <v>35</v>
      </c>
      <c r="F53" t="s">
        <v>35</v>
      </c>
      <c r="G53" t="s">
        <v>35</v>
      </c>
      <c r="H53" t="s">
        <v>35</v>
      </c>
      <c r="J53" t="s">
        <v>34</v>
      </c>
      <c r="K53" t="s">
        <v>34</v>
      </c>
      <c r="L53" t="s">
        <v>35</v>
      </c>
      <c r="M53" t="s">
        <v>35</v>
      </c>
      <c r="N53" t="s">
        <v>34</v>
      </c>
      <c r="O53" t="s">
        <v>35</v>
      </c>
      <c r="Q53" t="s">
        <v>36</v>
      </c>
      <c r="R53" t="s">
        <v>40</v>
      </c>
      <c r="T53" t="s">
        <v>35</v>
      </c>
      <c r="U53" t="s">
        <v>35</v>
      </c>
      <c r="V53" t="s">
        <v>35</v>
      </c>
      <c r="W53" t="s">
        <v>35</v>
      </c>
      <c r="X53" t="s">
        <v>34</v>
      </c>
      <c r="Y53" t="s">
        <v>35</v>
      </c>
      <c r="Z53" t="s">
        <v>35</v>
      </c>
      <c r="AB53" s="1" t="s">
        <v>38</v>
      </c>
      <c r="AC53" s="1" t="s">
        <v>66</v>
      </c>
      <c r="AH53" s="12"/>
    </row>
    <row r="54" spans="1:34" ht="27.95">
      <c r="A54" s="82">
        <v>45456.542893518519</v>
      </c>
      <c r="B54" t="s">
        <v>33</v>
      </c>
      <c r="C54" t="s">
        <v>34</v>
      </c>
      <c r="D54" t="s">
        <v>35</v>
      </c>
      <c r="E54" t="s">
        <v>35</v>
      </c>
      <c r="F54" t="s">
        <v>35</v>
      </c>
      <c r="G54" t="s">
        <v>35</v>
      </c>
      <c r="H54" t="s">
        <v>35</v>
      </c>
      <c r="J54" t="s">
        <v>35</v>
      </c>
      <c r="K54" t="s">
        <v>34</v>
      </c>
      <c r="L54" t="s">
        <v>35</v>
      </c>
      <c r="M54" t="s">
        <v>35</v>
      </c>
      <c r="N54" t="s">
        <v>34</v>
      </c>
      <c r="O54" t="s">
        <v>35</v>
      </c>
      <c r="Q54" t="s">
        <v>60</v>
      </c>
      <c r="R54" t="s">
        <v>37</v>
      </c>
      <c r="T54" t="s">
        <v>35</v>
      </c>
      <c r="U54" t="s">
        <v>35</v>
      </c>
      <c r="V54" t="s">
        <v>35</v>
      </c>
      <c r="W54" t="s">
        <v>35</v>
      </c>
      <c r="X54" t="s">
        <v>34</v>
      </c>
      <c r="Y54" t="s">
        <v>35</v>
      </c>
      <c r="Z54" t="s">
        <v>35</v>
      </c>
      <c r="AB54" s="1" t="s">
        <v>38</v>
      </c>
      <c r="AC54" s="1" t="s">
        <v>47</v>
      </c>
      <c r="AH54" s="12"/>
    </row>
    <row r="55" spans="1:34" ht="27.95">
      <c r="A55" s="82">
        <v>45456.552152777775</v>
      </c>
      <c r="B55" t="s">
        <v>33</v>
      </c>
      <c r="C55" t="s">
        <v>34</v>
      </c>
      <c r="D55" t="s">
        <v>35</v>
      </c>
      <c r="E55" t="s">
        <v>35</v>
      </c>
      <c r="F55" t="s">
        <v>35</v>
      </c>
      <c r="G55" t="s">
        <v>35</v>
      </c>
      <c r="H55" t="s">
        <v>35</v>
      </c>
      <c r="J55" t="s">
        <v>35</v>
      </c>
      <c r="K55" t="s">
        <v>35</v>
      </c>
      <c r="L55" t="s">
        <v>35</v>
      </c>
      <c r="M55" t="s">
        <v>35</v>
      </c>
      <c r="N55" t="s">
        <v>34</v>
      </c>
      <c r="O55" t="s">
        <v>35</v>
      </c>
      <c r="Q55" t="s">
        <v>36</v>
      </c>
      <c r="R55" t="s">
        <v>40</v>
      </c>
      <c r="T55" t="s">
        <v>35</v>
      </c>
      <c r="U55" t="s">
        <v>34</v>
      </c>
      <c r="V55" t="s">
        <v>35</v>
      </c>
      <c r="W55" t="s">
        <v>34</v>
      </c>
      <c r="X55" t="s">
        <v>34</v>
      </c>
      <c r="Y55" t="s">
        <v>35</v>
      </c>
      <c r="Z55" t="s">
        <v>35</v>
      </c>
      <c r="AB55" s="1" t="s">
        <v>38</v>
      </c>
      <c r="AC55" s="1" t="s">
        <v>64</v>
      </c>
      <c r="AH55" s="12"/>
    </row>
    <row r="56" spans="1:34" ht="27.95">
      <c r="A56" s="82">
        <v>45456.606342592589</v>
      </c>
      <c r="B56" t="s">
        <v>34</v>
      </c>
      <c r="C56" t="s">
        <v>35</v>
      </c>
      <c r="D56" t="s">
        <v>35</v>
      </c>
      <c r="E56" t="s">
        <v>35</v>
      </c>
      <c r="F56" t="s">
        <v>35</v>
      </c>
      <c r="G56" t="s">
        <v>35</v>
      </c>
      <c r="H56" t="s">
        <v>35</v>
      </c>
      <c r="J56" t="s">
        <v>34</v>
      </c>
      <c r="K56" t="s">
        <v>35</v>
      </c>
      <c r="L56" t="s">
        <v>35</v>
      </c>
      <c r="M56" t="s">
        <v>35</v>
      </c>
      <c r="N56" t="s">
        <v>34</v>
      </c>
      <c r="O56" t="s">
        <v>35</v>
      </c>
      <c r="Q56" t="s">
        <v>36</v>
      </c>
      <c r="R56" t="s">
        <v>40</v>
      </c>
      <c r="T56" t="s">
        <v>34</v>
      </c>
      <c r="U56" t="s">
        <v>34</v>
      </c>
      <c r="V56" t="s">
        <v>35</v>
      </c>
      <c r="W56" t="s">
        <v>34</v>
      </c>
      <c r="X56" t="s">
        <v>35</v>
      </c>
      <c r="Y56" t="s">
        <v>35</v>
      </c>
      <c r="Z56" t="s">
        <v>35</v>
      </c>
      <c r="AB56" s="1" t="s">
        <v>41</v>
      </c>
      <c r="AC56" s="1" t="s">
        <v>42</v>
      </c>
      <c r="AE56" s="1" t="s">
        <v>101</v>
      </c>
      <c r="AF56" s="1" t="s">
        <v>101</v>
      </c>
      <c r="AH56" s="12"/>
    </row>
    <row r="57" spans="1:34" ht="56.1">
      <c r="A57" s="82">
        <v>45456.657210648147</v>
      </c>
      <c r="B57" t="s">
        <v>33</v>
      </c>
      <c r="C57" t="s">
        <v>34</v>
      </c>
      <c r="D57" t="s">
        <v>35</v>
      </c>
      <c r="E57" t="s">
        <v>35</v>
      </c>
      <c r="F57" t="s">
        <v>35</v>
      </c>
      <c r="G57" t="s">
        <v>35</v>
      </c>
      <c r="H57" t="s">
        <v>35</v>
      </c>
      <c r="J57" t="s">
        <v>35</v>
      </c>
      <c r="K57" t="s">
        <v>34</v>
      </c>
      <c r="L57" t="s">
        <v>35</v>
      </c>
      <c r="M57" t="s">
        <v>35</v>
      </c>
      <c r="N57" t="s">
        <v>35</v>
      </c>
      <c r="O57" t="s">
        <v>35</v>
      </c>
      <c r="P57" s="1" t="s">
        <v>102</v>
      </c>
      <c r="Q57" t="s">
        <v>36</v>
      </c>
      <c r="R57" t="s">
        <v>40</v>
      </c>
      <c r="T57" t="s">
        <v>34</v>
      </c>
      <c r="U57" t="s">
        <v>35</v>
      </c>
      <c r="V57" t="s">
        <v>35</v>
      </c>
      <c r="W57" t="s">
        <v>34</v>
      </c>
      <c r="X57" t="s">
        <v>35</v>
      </c>
      <c r="Y57" t="s">
        <v>35</v>
      </c>
      <c r="Z57" t="s">
        <v>35</v>
      </c>
      <c r="AC57" s="1" t="s">
        <v>51</v>
      </c>
      <c r="AD57" s="1" t="s">
        <v>103</v>
      </c>
      <c r="AE57" s="1" t="s">
        <v>104</v>
      </c>
      <c r="AH57" s="12"/>
    </row>
    <row r="58" spans="1:34" ht="27.95">
      <c r="A58" s="82">
        <v>45456.861608796295</v>
      </c>
      <c r="B58" t="s">
        <v>33</v>
      </c>
      <c r="C58" t="s">
        <v>34</v>
      </c>
      <c r="D58" t="s">
        <v>35</v>
      </c>
      <c r="E58" t="s">
        <v>35</v>
      </c>
      <c r="F58" t="s">
        <v>35</v>
      </c>
      <c r="G58" t="s">
        <v>35</v>
      </c>
      <c r="H58" t="s">
        <v>35</v>
      </c>
      <c r="J58" t="s">
        <v>35</v>
      </c>
      <c r="K58" t="s">
        <v>34</v>
      </c>
      <c r="L58" t="s">
        <v>35</v>
      </c>
      <c r="M58" t="s">
        <v>35</v>
      </c>
      <c r="N58" t="s">
        <v>35</v>
      </c>
      <c r="O58" t="s">
        <v>35</v>
      </c>
      <c r="Q58" t="s">
        <v>36</v>
      </c>
      <c r="R58" t="s">
        <v>40</v>
      </c>
      <c r="T58" t="s">
        <v>34</v>
      </c>
      <c r="U58" t="s">
        <v>34</v>
      </c>
      <c r="V58" t="s">
        <v>34</v>
      </c>
      <c r="W58" t="s">
        <v>35</v>
      </c>
      <c r="X58" t="s">
        <v>34</v>
      </c>
      <c r="Y58" t="s">
        <v>34</v>
      </c>
      <c r="Z58" t="s">
        <v>35</v>
      </c>
      <c r="AB58" s="1" t="s">
        <v>69</v>
      </c>
      <c r="AC58" s="1" t="s">
        <v>43</v>
      </c>
      <c r="AE58" s="1" t="s">
        <v>105</v>
      </c>
      <c r="AF58" s="1" t="s">
        <v>105</v>
      </c>
      <c r="AH58" s="12"/>
    </row>
    <row r="59" spans="1:34" ht="27.95">
      <c r="A59" s="82">
        <v>45456.873692129629</v>
      </c>
      <c r="B59" t="s">
        <v>33</v>
      </c>
      <c r="C59" t="s">
        <v>35</v>
      </c>
      <c r="D59" t="s">
        <v>35</v>
      </c>
      <c r="E59" t="s">
        <v>35</v>
      </c>
      <c r="F59" t="s">
        <v>34</v>
      </c>
      <c r="G59" t="s">
        <v>35</v>
      </c>
      <c r="H59" t="s">
        <v>35</v>
      </c>
      <c r="J59" t="s">
        <v>35</v>
      </c>
      <c r="K59" t="s">
        <v>35</v>
      </c>
      <c r="L59" t="s">
        <v>35</v>
      </c>
      <c r="M59" t="s">
        <v>35</v>
      </c>
      <c r="N59" t="s">
        <v>34</v>
      </c>
      <c r="O59" t="s">
        <v>35</v>
      </c>
      <c r="Q59" t="s">
        <v>36</v>
      </c>
      <c r="R59" t="s">
        <v>40</v>
      </c>
      <c r="T59" t="s">
        <v>35</v>
      </c>
      <c r="U59" t="s">
        <v>35</v>
      </c>
      <c r="V59" t="s">
        <v>35</v>
      </c>
      <c r="W59" t="s">
        <v>35</v>
      </c>
      <c r="X59" t="s">
        <v>35</v>
      </c>
      <c r="Y59" t="s">
        <v>34</v>
      </c>
      <c r="Z59" t="s">
        <v>35</v>
      </c>
      <c r="AB59" s="1" t="s">
        <v>41</v>
      </c>
      <c r="AC59" s="1" t="s">
        <v>64</v>
      </c>
      <c r="AE59" s="1" t="s">
        <v>106</v>
      </c>
      <c r="AF59" s="1" t="s">
        <v>33</v>
      </c>
      <c r="AH59" s="12"/>
    </row>
    <row r="60" spans="1:34" ht="27.95">
      <c r="A60" s="82">
        <v>45457.497442129628</v>
      </c>
      <c r="B60" t="s">
        <v>33</v>
      </c>
      <c r="C60" t="s">
        <v>35</v>
      </c>
      <c r="D60" t="s">
        <v>35</v>
      </c>
      <c r="E60" t="s">
        <v>35</v>
      </c>
      <c r="F60" t="s">
        <v>35</v>
      </c>
      <c r="G60" t="s">
        <v>35</v>
      </c>
      <c r="H60" t="s">
        <v>35</v>
      </c>
      <c r="I60" s="1" t="s">
        <v>107</v>
      </c>
      <c r="J60" t="s">
        <v>35</v>
      </c>
      <c r="K60" t="s">
        <v>34</v>
      </c>
      <c r="L60" t="s">
        <v>35</v>
      </c>
      <c r="M60" t="s">
        <v>35</v>
      </c>
      <c r="N60" t="s">
        <v>35</v>
      </c>
      <c r="O60" t="s">
        <v>35</v>
      </c>
      <c r="Q60" t="s">
        <v>36</v>
      </c>
      <c r="R60" t="s">
        <v>40</v>
      </c>
      <c r="T60" t="s">
        <v>34</v>
      </c>
      <c r="U60" t="s">
        <v>34</v>
      </c>
      <c r="V60" t="s">
        <v>35</v>
      </c>
      <c r="W60" t="s">
        <v>35</v>
      </c>
      <c r="X60" t="s">
        <v>35</v>
      </c>
      <c r="Y60" t="s">
        <v>35</v>
      </c>
      <c r="Z60" t="s">
        <v>35</v>
      </c>
      <c r="AC60" s="1" t="s">
        <v>83</v>
      </c>
      <c r="AE60" s="1" t="s">
        <v>108</v>
      </c>
      <c r="AF60" s="1" t="s">
        <v>109</v>
      </c>
      <c r="AH60" s="12"/>
    </row>
    <row r="61" spans="1:34" ht="27.95">
      <c r="A61" s="82">
        <v>45457.653877314813</v>
      </c>
      <c r="B61" t="s">
        <v>34</v>
      </c>
      <c r="C61" t="s">
        <v>35</v>
      </c>
      <c r="D61" t="s">
        <v>35</v>
      </c>
      <c r="E61" t="s">
        <v>35</v>
      </c>
      <c r="F61" t="s">
        <v>35</v>
      </c>
      <c r="G61" t="s">
        <v>35</v>
      </c>
      <c r="H61" t="s">
        <v>35</v>
      </c>
      <c r="J61" t="s">
        <v>35</v>
      </c>
      <c r="K61" t="s">
        <v>35</v>
      </c>
      <c r="L61" t="s">
        <v>35</v>
      </c>
      <c r="M61" t="s">
        <v>35</v>
      </c>
      <c r="N61" t="s">
        <v>35</v>
      </c>
      <c r="O61" t="s">
        <v>35</v>
      </c>
      <c r="P61" s="1" t="s">
        <v>110</v>
      </c>
      <c r="Q61" t="s">
        <v>60</v>
      </c>
      <c r="R61" t="s">
        <v>40</v>
      </c>
      <c r="T61" t="s">
        <v>35</v>
      </c>
      <c r="U61" t="s">
        <v>35</v>
      </c>
      <c r="V61" t="s">
        <v>35</v>
      </c>
      <c r="W61" t="s">
        <v>35</v>
      </c>
      <c r="X61" t="s">
        <v>35</v>
      </c>
      <c r="Y61" t="s">
        <v>35</v>
      </c>
      <c r="Z61" t="s">
        <v>34</v>
      </c>
      <c r="AB61" s="1" t="s">
        <v>38</v>
      </c>
      <c r="AC61" s="1" t="s">
        <v>80</v>
      </c>
      <c r="AE61" s="1" t="s">
        <v>85</v>
      </c>
      <c r="AF61" s="1" t="s">
        <v>85</v>
      </c>
      <c r="AH61" s="12"/>
    </row>
    <row r="62" spans="1:34" ht="27.95">
      <c r="A62" s="82">
        <v>45457.662511574075</v>
      </c>
      <c r="B62" t="s">
        <v>33</v>
      </c>
      <c r="C62" t="s">
        <v>34</v>
      </c>
      <c r="D62" t="s">
        <v>35</v>
      </c>
      <c r="E62" t="s">
        <v>35</v>
      </c>
      <c r="F62" t="s">
        <v>35</v>
      </c>
      <c r="G62" t="s">
        <v>35</v>
      </c>
      <c r="H62" t="s">
        <v>35</v>
      </c>
      <c r="J62" t="s">
        <v>34</v>
      </c>
      <c r="K62" t="s">
        <v>34</v>
      </c>
      <c r="L62" t="s">
        <v>35</v>
      </c>
      <c r="M62" t="s">
        <v>35</v>
      </c>
      <c r="N62" t="s">
        <v>35</v>
      </c>
      <c r="O62" t="s">
        <v>35</v>
      </c>
      <c r="Q62" t="s">
        <v>36</v>
      </c>
      <c r="R62" t="s">
        <v>40</v>
      </c>
      <c r="T62" t="s">
        <v>34</v>
      </c>
      <c r="U62" t="s">
        <v>35</v>
      </c>
      <c r="V62" t="s">
        <v>35</v>
      </c>
      <c r="W62" t="s">
        <v>35</v>
      </c>
      <c r="X62" t="s">
        <v>35</v>
      </c>
      <c r="Y62" t="s">
        <v>35</v>
      </c>
      <c r="Z62" t="s">
        <v>35</v>
      </c>
      <c r="AB62" s="1" t="s">
        <v>46</v>
      </c>
      <c r="AC62" s="1" t="s">
        <v>64</v>
      </c>
      <c r="AH62" s="12"/>
    </row>
    <row r="63" spans="1:34" ht="27.95">
      <c r="A63" s="82">
        <v>45457.70103009259</v>
      </c>
      <c r="B63" t="s">
        <v>33</v>
      </c>
      <c r="C63" t="s">
        <v>35</v>
      </c>
      <c r="D63" t="s">
        <v>35</v>
      </c>
      <c r="E63" t="s">
        <v>35</v>
      </c>
      <c r="F63" t="s">
        <v>34</v>
      </c>
      <c r="G63" t="s">
        <v>34</v>
      </c>
      <c r="H63" t="s">
        <v>35</v>
      </c>
      <c r="J63" t="s">
        <v>34</v>
      </c>
      <c r="K63" t="s">
        <v>35</v>
      </c>
      <c r="L63" t="s">
        <v>35</v>
      </c>
      <c r="M63" t="s">
        <v>35</v>
      </c>
      <c r="N63" t="s">
        <v>34</v>
      </c>
      <c r="O63" t="s">
        <v>35</v>
      </c>
      <c r="Q63" t="s">
        <v>36</v>
      </c>
      <c r="R63" t="s">
        <v>40</v>
      </c>
      <c r="T63" t="s">
        <v>35</v>
      </c>
      <c r="U63" t="s">
        <v>35</v>
      </c>
      <c r="V63" t="s">
        <v>35</v>
      </c>
      <c r="W63" t="s">
        <v>34</v>
      </c>
      <c r="X63" t="s">
        <v>34</v>
      </c>
      <c r="Y63" t="s">
        <v>35</v>
      </c>
      <c r="Z63" t="s">
        <v>35</v>
      </c>
      <c r="AB63" s="1" t="s">
        <v>41</v>
      </c>
      <c r="AC63" s="1" t="s">
        <v>48</v>
      </c>
      <c r="AH63" s="12"/>
    </row>
    <row r="64" spans="1:34" ht="42">
      <c r="A64" s="82">
        <v>45458.496840277781</v>
      </c>
      <c r="B64" t="s">
        <v>34</v>
      </c>
      <c r="C64" t="s">
        <v>35</v>
      </c>
      <c r="D64" t="s">
        <v>35</v>
      </c>
      <c r="E64" t="s">
        <v>35</v>
      </c>
      <c r="F64" t="s">
        <v>35</v>
      </c>
      <c r="G64" t="s">
        <v>35</v>
      </c>
      <c r="H64" t="s">
        <v>35</v>
      </c>
      <c r="J64" t="s">
        <v>35</v>
      </c>
      <c r="K64" t="s">
        <v>34</v>
      </c>
      <c r="L64" t="s">
        <v>35</v>
      </c>
      <c r="M64" t="s">
        <v>35</v>
      </c>
      <c r="N64" t="s">
        <v>35</v>
      </c>
      <c r="O64" t="s">
        <v>35</v>
      </c>
      <c r="Q64" t="s">
        <v>111</v>
      </c>
      <c r="R64" t="s">
        <v>112</v>
      </c>
      <c r="T64" t="s">
        <v>35</v>
      </c>
      <c r="U64" t="s">
        <v>35</v>
      </c>
      <c r="V64" t="s">
        <v>35</v>
      </c>
      <c r="W64" t="s">
        <v>35</v>
      </c>
      <c r="X64" t="s">
        <v>35</v>
      </c>
      <c r="Y64" t="s">
        <v>35</v>
      </c>
      <c r="Z64" t="s">
        <v>34</v>
      </c>
      <c r="AB64" s="1" t="s">
        <v>38</v>
      </c>
      <c r="AC64" s="1" t="s">
        <v>80</v>
      </c>
      <c r="AE64" s="1" t="s">
        <v>113</v>
      </c>
      <c r="AH64" s="12"/>
    </row>
    <row r="65" spans="1:34" ht="27.95">
      <c r="A65" s="82">
        <v>45459.501909722225</v>
      </c>
      <c r="B65" t="s">
        <v>34</v>
      </c>
      <c r="C65" t="s">
        <v>35</v>
      </c>
      <c r="D65" t="s">
        <v>35</v>
      </c>
      <c r="E65" t="s">
        <v>35</v>
      </c>
      <c r="F65" t="s">
        <v>35</v>
      </c>
      <c r="G65" t="s">
        <v>35</v>
      </c>
      <c r="H65" t="s">
        <v>35</v>
      </c>
      <c r="J65" t="s">
        <v>35</v>
      </c>
      <c r="K65" t="s">
        <v>34</v>
      </c>
      <c r="L65" t="s">
        <v>35</v>
      </c>
      <c r="M65" t="s">
        <v>35</v>
      </c>
      <c r="N65" t="s">
        <v>35</v>
      </c>
      <c r="O65" t="s">
        <v>35</v>
      </c>
      <c r="Q65" t="s">
        <v>36</v>
      </c>
      <c r="R65" t="s">
        <v>40</v>
      </c>
      <c r="T65" t="s">
        <v>34</v>
      </c>
      <c r="U65" t="s">
        <v>34</v>
      </c>
      <c r="V65" t="s">
        <v>34</v>
      </c>
      <c r="W65" t="s">
        <v>34</v>
      </c>
      <c r="X65" t="s">
        <v>34</v>
      </c>
      <c r="Y65" t="s">
        <v>34</v>
      </c>
      <c r="Z65" t="s">
        <v>35</v>
      </c>
      <c r="AB65" s="1" t="s">
        <v>69</v>
      </c>
      <c r="AC65" s="1" t="s">
        <v>64</v>
      </c>
      <c r="AE65" s="1" t="s">
        <v>114</v>
      </c>
      <c r="AF65" s="1" t="s">
        <v>115</v>
      </c>
      <c r="AH65" s="12"/>
    </row>
    <row r="66" spans="1:34" ht="27.95">
      <c r="A66" s="82">
        <v>45459.509641203702</v>
      </c>
      <c r="B66" t="s">
        <v>34</v>
      </c>
      <c r="C66" t="s">
        <v>35</v>
      </c>
      <c r="D66" t="s">
        <v>35</v>
      </c>
      <c r="E66" t="s">
        <v>35</v>
      </c>
      <c r="F66" t="s">
        <v>35</v>
      </c>
      <c r="G66" t="s">
        <v>35</v>
      </c>
      <c r="H66" t="s">
        <v>35</v>
      </c>
      <c r="J66" t="s">
        <v>35</v>
      </c>
      <c r="K66" t="s">
        <v>34</v>
      </c>
      <c r="L66" t="s">
        <v>35</v>
      </c>
      <c r="M66" t="s">
        <v>35</v>
      </c>
      <c r="N66" t="s">
        <v>34</v>
      </c>
      <c r="O66" t="s">
        <v>35</v>
      </c>
      <c r="Q66" t="s">
        <v>36</v>
      </c>
      <c r="R66" t="s">
        <v>40</v>
      </c>
      <c r="T66" t="s">
        <v>34</v>
      </c>
      <c r="U66" t="s">
        <v>34</v>
      </c>
      <c r="V66" t="s">
        <v>35</v>
      </c>
      <c r="W66" t="s">
        <v>34</v>
      </c>
      <c r="X66" t="s">
        <v>35</v>
      </c>
      <c r="Y66" t="s">
        <v>35</v>
      </c>
      <c r="Z66" t="s">
        <v>35</v>
      </c>
      <c r="AB66" s="1" t="s">
        <v>41</v>
      </c>
      <c r="AC66" s="1" t="s">
        <v>83</v>
      </c>
      <c r="AE66" s="1" t="s">
        <v>116</v>
      </c>
      <c r="AF66" s="1" t="s">
        <v>117</v>
      </c>
      <c r="AH66" s="12"/>
    </row>
    <row r="67" spans="1:34" ht="27.95">
      <c r="A67" s="82">
        <v>45459.791377314818</v>
      </c>
      <c r="B67" t="s">
        <v>34</v>
      </c>
      <c r="C67" t="s">
        <v>35</v>
      </c>
      <c r="D67" t="s">
        <v>35</v>
      </c>
      <c r="E67" t="s">
        <v>35</v>
      </c>
      <c r="F67" t="s">
        <v>35</v>
      </c>
      <c r="G67" t="s">
        <v>35</v>
      </c>
      <c r="H67" t="s">
        <v>35</v>
      </c>
      <c r="J67" t="s">
        <v>35</v>
      </c>
      <c r="K67" t="s">
        <v>34</v>
      </c>
      <c r="L67" t="s">
        <v>35</v>
      </c>
      <c r="M67" t="s">
        <v>35</v>
      </c>
      <c r="N67" t="s">
        <v>35</v>
      </c>
      <c r="O67" t="s">
        <v>35</v>
      </c>
      <c r="Q67" t="s">
        <v>60</v>
      </c>
      <c r="R67" t="s">
        <v>40</v>
      </c>
      <c r="T67" t="s">
        <v>34</v>
      </c>
      <c r="U67" t="s">
        <v>35</v>
      </c>
      <c r="V67" t="s">
        <v>35</v>
      </c>
      <c r="W67" t="s">
        <v>35</v>
      </c>
      <c r="X67" t="s">
        <v>35</v>
      </c>
      <c r="Y67" t="s">
        <v>35</v>
      </c>
      <c r="Z67" t="s">
        <v>35</v>
      </c>
      <c r="AB67" s="1" t="s">
        <v>41</v>
      </c>
      <c r="AC67" s="1" t="s">
        <v>77</v>
      </c>
      <c r="AH67" s="12"/>
    </row>
    <row r="68" spans="1:34" ht="27.95">
      <c r="A68" s="82">
        <v>45459.828182870369</v>
      </c>
      <c r="B68" t="s">
        <v>34</v>
      </c>
      <c r="C68" t="s">
        <v>35</v>
      </c>
      <c r="D68" t="s">
        <v>35</v>
      </c>
      <c r="E68" t="s">
        <v>35</v>
      </c>
      <c r="F68" t="s">
        <v>35</v>
      </c>
      <c r="G68" t="s">
        <v>35</v>
      </c>
      <c r="H68" t="s">
        <v>35</v>
      </c>
      <c r="J68" t="s">
        <v>34</v>
      </c>
      <c r="K68" t="s">
        <v>35</v>
      </c>
      <c r="L68" t="s">
        <v>35</v>
      </c>
      <c r="M68" t="s">
        <v>35</v>
      </c>
      <c r="N68" t="s">
        <v>34</v>
      </c>
      <c r="O68" t="s">
        <v>35</v>
      </c>
      <c r="Q68" t="s">
        <v>36</v>
      </c>
      <c r="R68" t="s">
        <v>40</v>
      </c>
      <c r="T68" t="s">
        <v>35</v>
      </c>
      <c r="U68" t="s">
        <v>35</v>
      </c>
      <c r="V68" t="s">
        <v>35</v>
      </c>
      <c r="W68" t="s">
        <v>35</v>
      </c>
      <c r="X68" t="s">
        <v>35</v>
      </c>
      <c r="Y68" t="s">
        <v>35</v>
      </c>
      <c r="Z68" t="s">
        <v>34</v>
      </c>
      <c r="AB68" s="1" t="s">
        <v>41</v>
      </c>
      <c r="AC68" s="1" t="s">
        <v>64</v>
      </c>
      <c r="AH68" s="12"/>
    </row>
    <row r="69" spans="1:34" ht="69.95">
      <c r="A69" s="82">
        <v>45460.462604166663</v>
      </c>
      <c r="B69" t="s">
        <v>33</v>
      </c>
      <c r="C69" t="s">
        <v>34</v>
      </c>
      <c r="D69" t="s">
        <v>35</v>
      </c>
      <c r="E69" t="s">
        <v>35</v>
      </c>
      <c r="F69" t="s">
        <v>35</v>
      </c>
      <c r="G69" t="s">
        <v>35</v>
      </c>
      <c r="H69" t="s">
        <v>35</v>
      </c>
      <c r="J69" t="s">
        <v>34</v>
      </c>
      <c r="K69" t="s">
        <v>34</v>
      </c>
      <c r="L69" t="s">
        <v>35</v>
      </c>
      <c r="M69" t="s">
        <v>35</v>
      </c>
      <c r="N69" t="s">
        <v>35</v>
      </c>
      <c r="O69" t="s">
        <v>35</v>
      </c>
      <c r="P69" s="1" t="s">
        <v>118</v>
      </c>
      <c r="Q69" t="s">
        <v>60</v>
      </c>
      <c r="R69" t="s">
        <v>37</v>
      </c>
      <c r="T69" t="s">
        <v>35</v>
      </c>
      <c r="U69" t="s">
        <v>35</v>
      </c>
      <c r="V69" t="s">
        <v>35</v>
      </c>
      <c r="W69" t="s">
        <v>34</v>
      </c>
      <c r="X69" t="s">
        <v>35</v>
      </c>
      <c r="Y69" t="s">
        <v>35</v>
      </c>
      <c r="Z69" t="s">
        <v>35</v>
      </c>
      <c r="AB69" s="1" t="s">
        <v>76</v>
      </c>
      <c r="AC69" s="1" t="s">
        <v>47</v>
      </c>
      <c r="AE69" s="1" t="s">
        <v>119</v>
      </c>
      <c r="AH69" s="12"/>
    </row>
    <row r="70" spans="1:34" ht="14.1">
      <c r="A70" s="82">
        <v>45460.52747685185</v>
      </c>
      <c r="B70" t="s">
        <v>34</v>
      </c>
      <c r="C70" t="s">
        <v>35</v>
      </c>
      <c r="D70" t="s">
        <v>35</v>
      </c>
      <c r="E70" t="s">
        <v>35</v>
      </c>
      <c r="F70" t="s">
        <v>35</v>
      </c>
      <c r="G70" t="s">
        <v>35</v>
      </c>
      <c r="H70" t="s">
        <v>35</v>
      </c>
      <c r="J70" t="s">
        <v>35</v>
      </c>
      <c r="K70" t="s">
        <v>34</v>
      </c>
      <c r="L70" t="s">
        <v>35</v>
      </c>
      <c r="M70" t="s">
        <v>35</v>
      </c>
      <c r="N70" t="s">
        <v>34</v>
      </c>
      <c r="O70" t="s">
        <v>35</v>
      </c>
      <c r="Q70" t="s">
        <v>36</v>
      </c>
      <c r="R70" t="s">
        <v>40</v>
      </c>
      <c r="T70" t="s">
        <v>34</v>
      </c>
      <c r="U70" t="s">
        <v>34</v>
      </c>
      <c r="V70" t="s">
        <v>35</v>
      </c>
      <c r="W70" t="s">
        <v>35</v>
      </c>
      <c r="X70" t="s">
        <v>34</v>
      </c>
      <c r="Y70" t="s">
        <v>35</v>
      </c>
      <c r="Z70" t="s">
        <v>35</v>
      </c>
      <c r="AC70" s="1" t="s">
        <v>64</v>
      </c>
      <c r="AH70" s="12"/>
    </row>
    <row r="71" spans="1:34" ht="27.95">
      <c r="A71" s="82">
        <v>45460.759872685187</v>
      </c>
      <c r="B71" t="s">
        <v>33</v>
      </c>
      <c r="C71" t="s">
        <v>34</v>
      </c>
      <c r="D71" t="s">
        <v>35</v>
      </c>
      <c r="E71" t="s">
        <v>35</v>
      </c>
      <c r="F71" t="s">
        <v>35</v>
      </c>
      <c r="G71" t="s">
        <v>35</v>
      </c>
      <c r="H71" t="s">
        <v>35</v>
      </c>
      <c r="J71" t="s">
        <v>34</v>
      </c>
      <c r="K71" t="s">
        <v>34</v>
      </c>
      <c r="L71" t="s">
        <v>35</v>
      </c>
      <c r="M71" t="s">
        <v>35</v>
      </c>
      <c r="N71" t="s">
        <v>34</v>
      </c>
      <c r="O71" t="s">
        <v>35</v>
      </c>
      <c r="Q71" t="s">
        <v>36</v>
      </c>
      <c r="R71" t="s">
        <v>40</v>
      </c>
      <c r="T71" t="s">
        <v>34</v>
      </c>
      <c r="U71" t="s">
        <v>34</v>
      </c>
      <c r="V71" t="s">
        <v>35</v>
      </c>
      <c r="W71" t="s">
        <v>35</v>
      </c>
      <c r="X71" t="s">
        <v>34</v>
      </c>
      <c r="Y71" t="s">
        <v>35</v>
      </c>
      <c r="Z71" t="s">
        <v>35</v>
      </c>
      <c r="AB71" s="1" t="s">
        <v>41</v>
      </c>
      <c r="AC71" s="1" t="s">
        <v>42</v>
      </c>
      <c r="AF71" s="1" t="s">
        <v>120</v>
      </c>
      <c r="AH71" s="12"/>
    </row>
    <row r="72" spans="1:34" ht="42">
      <c r="A72" s="82">
        <v>45461.486539351848</v>
      </c>
      <c r="B72" t="s">
        <v>34</v>
      </c>
      <c r="C72" t="s">
        <v>35</v>
      </c>
      <c r="D72" t="s">
        <v>35</v>
      </c>
      <c r="E72" t="s">
        <v>35</v>
      </c>
      <c r="F72" t="s">
        <v>35</v>
      </c>
      <c r="G72" t="s">
        <v>35</v>
      </c>
      <c r="H72" t="s">
        <v>35</v>
      </c>
      <c r="J72" t="s">
        <v>34</v>
      </c>
      <c r="K72" t="s">
        <v>35</v>
      </c>
      <c r="L72" t="s">
        <v>35</v>
      </c>
      <c r="M72" t="s">
        <v>35</v>
      </c>
      <c r="N72" t="s">
        <v>35</v>
      </c>
      <c r="O72" t="s">
        <v>35</v>
      </c>
      <c r="Q72" t="s">
        <v>50</v>
      </c>
      <c r="R72" t="s">
        <v>86</v>
      </c>
      <c r="T72" t="s">
        <v>34</v>
      </c>
      <c r="U72" t="s">
        <v>34</v>
      </c>
      <c r="V72" t="s">
        <v>34</v>
      </c>
      <c r="W72" t="s">
        <v>35</v>
      </c>
      <c r="X72" t="s">
        <v>35</v>
      </c>
      <c r="Y72" t="s">
        <v>35</v>
      </c>
      <c r="Z72" t="s">
        <v>35</v>
      </c>
      <c r="AB72" s="1" t="s">
        <v>41</v>
      </c>
      <c r="AC72" s="1" t="s">
        <v>64</v>
      </c>
      <c r="AE72" s="1" t="s">
        <v>121</v>
      </c>
      <c r="AH72" s="12"/>
    </row>
    <row r="73" spans="1:34" ht="27.95">
      <c r="A73" s="82">
        <v>45461.622002314813</v>
      </c>
      <c r="B73" t="s">
        <v>34</v>
      </c>
      <c r="C73" t="s">
        <v>35</v>
      </c>
      <c r="D73" t="s">
        <v>35</v>
      </c>
      <c r="E73" t="s">
        <v>35</v>
      </c>
      <c r="F73" t="s">
        <v>35</v>
      </c>
      <c r="G73" t="s">
        <v>35</v>
      </c>
      <c r="H73" t="s">
        <v>35</v>
      </c>
      <c r="J73" t="s">
        <v>34</v>
      </c>
      <c r="K73" t="s">
        <v>35</v>
      </c>
      <c r="L73" t="s">
        <v>35</v>
      </c>
      <c r="M73" t="s">
        <v>35</v>
      </c>
      <c r="N73" t="s">
        <v>35</v>
      </c>
      <c r="O73" t="s">
        <v>35</v>
      </c>
      <c r="Q73" t="s">
        <v>60</v>
      </c>
      <c r="R73" t="s">
        <v>40</v>
      </c>
      <c r="T73" t="s">
        <v>35</v>
      </c>
      <c r="U73" t="s">
        <v>35</v>
      </c>
      <c r="V73" t="s">
        <v>35</v>
      </c>
      <c r="W73" t="s">
        <v>35</v>
      </c>
      <c r="X73" t="s">
        <v>35</v>
      </c>
      <c r="Y73" t="s">
        <v>34</v>
      </c>
      <c r="Z73" t="s">
        <v>35</v>
      </c>
      <c r="AB73" s="1" t="s">
        <v>41</v>
      </c>
      <c r="AC73" s="1" t="s">
        <v>47</v>
      </c>
      <c r="AH73" s="12"/>
    </row>
    <row r="74" spans="1:34" ht="56.1">
      <c r="A74" s="82">
        <v>45461.665891203702</v>
      </c>
      <c r="B74" t="s">
        <v>33</v>
      </c>
      <c r="C74" t="s">
        <v>34</v>
      </c>
      <c r="D74" t="s">
        <v>35</v>
      </c>
      <c r="E74" t="s">
        <v>35</v>
      </c>
      <c r="F74" t="s">
        <v>35</v>
      </c>
      <c r="G74" t="s">
        <v>35</v>
      </c>
      <c r="H74" t="s">
        <v>35</v>
      </c>
      <c r="J74" t="s">
        <v>35</v>
      </c>
      <c r="K74" t="s">
        <v>34</v>
      </c>
      <c r="L74" t="s">
        <v>35</v>
      </c>
      <c r="M74" t="s">
        <v>35</v>
      </c>
      <c r="N74" t="s">
        <v>35</v>
      </c>
      <c r="O74" t="s">
        <v>35</v>
      </c>
      <c r="Q74" t="s">
        <v>36</v>
      </c>
      <c r="R74" t="s">
        <v>40</v>
      </c>
      <c r="T74" t="s">
        <v>34</v>
      </c>
      <c r="U74" t="s">
        <v>35</v>
      </c>
      <c r="V74" t="s">
        <v>35</v>
      </c>
      <c r="W74" t="s">
        <v>35</v>
      </c>
      <c r="X74" t="s">
        <v>35</v>
      </c>
      <c r="Y74" t="s">
        <v>35</v>
      </c>
      <c r="Z74" t="s">
        <v>35</v>
      </c>
      <c r="AB74" s="1" t="s">
        <v>46</v>
      </c>
      <c r="AC74" s="1" t="s">
        <v>47</v>
      </c>
      <c r="AE74" s="1" t="s">
        <v>122</v>
      </c>
      <c r="AF74" s="1" t="s">
        <v>123</v>
      </c>
      <c r="AH74" s="12"/>
    </row>
    <row r="75" spans="1:34" ht="42">
      <c r="A75" s="82">
        <v>45461.791724537034</v>
      </c>
      <c r="B75" t="s">
        <v>33</v>
      </c>
      <c r="C75" t="s">
        <v>34</v>
      </c>
      <c r="D75" t="s">
        <v>35</v>
      </c>
      <c r="E75" t="s">
        <v>35</v>
      </c>
      <c r="F75" t="s">
        <v>34</v>
      </c>
      <c r="G75" t="s">
        <v>35</v>
      </c>
      <c r="H75" t="s">
        <v>35</v>
      </c>
      <c r="J75" t="s">
        <v>35</v>
      </c>
      <c r="K75" t="s">
        <v>34</v>
      </c>
      <c r="L75" t="s">
        <v>35</v>
      </c>
      <c r="M75" t="s">
        <v>35</v>
      </c>
      <c r="N75" t="s">
        <v>35</v>
      </c>
      <c r="O75" t="s">
        <v>35</v>
      </c>
      <c r="Q75" t="s">
        <v>36</v>
      </c>
      <c r="R75" t="s">
        <v>40</v>
      </c>
      <c r="T75" t="s">
        <v>35</v>
      </c>
      <c r="U75" t="s">
        <v>35</v>
      </c>
      <c r="V75" t="s">
        <v>35</v>
      </c>
      <c r="W75" t="s">
        <v>34</v>
      </c>
      <c r="X75" t="s">
        <v>35</v>
      </c>
      <c r="Y75" t="s">
        <v>35</v>
      </c>
      <c r="Z75" t="s">
        <v>35</v>
      </c>
      <c r="AB75" s="1" t="s">
        <v>41</v>
      </c>
      <c r="AC75" s="1" t="s">
        <v>64</v>
      </c>
      <c r="AE75" s="1" t="s">
        <v>124</v>
      </c>
      <c r="AF75" s="1" t="s">
        <v>125</v>
      </c>
      <c r="AH75" s="12"/>
    </row>
    <row r="76" spans="1:34" ht="14.1">
      <c r="A76" s="82">
        <v>45461.834710648145</v>
      </c>
      <c r="B76" t="s">
        <v>33</v>
      </c>
      <c r="C76" t="s">
        <v>34</v>
      </c>
      <c r="D76" t="s">
        <v>35</v>
      </c>
      <c r="E76" t="s">
        <v>35</v>
      </c>
      <c r="F76" t="s">
        <v>35</v>
      </c>
      <c r="G76" t="s">
        <v>35</v>
      </c>
      <c r="H76" t="s">
        <v>35</v>
      </c>
      <c r="J76" t="s">
        <v>34</v>
      </c>
      <c r="K76" t="s">
        <v>34</v>
      </c>
      <c r="L76" t="s">
        <v>35</v>
      </c>
      <c r="M76" t="s">
        <v>35</v>
      </c>
      <c r="N76" t="s">
        <v>35</v>
      </c>
      <c r="O76" t="s">
        <v>35</v>
      </c>
      <c r="Q76" t="s">
        <v>36</v>
      </c>
      <c r="R76" t="s">
        <v>40</v>
      </c>
      <c r="T76" t="s">
        <v>34</v>
      </c>
      <c r="U76" t="s">
        <v>35</v>
      </c>
      <c r="V76" t="s">
        <v>35</v>
      </c>
      <c r="W76" t="s">
        <v>35</v>
      </c>
      <c r="X76" t="s">
        <v>35</v>
      </c>
      <c r="Y76" t="s">
        <v>35</v>
      </c>
      <c r="Z76" t="s">
        <v>35</v>
      </c>
      <c r="AC76" s="1" t="s">
        <v>51</v>
      </c>
      <c r="AD76" s="1" t="s">
        <v>126</v>
      </c>
      <c r="AH76" s="12"/>
    </row>
    <row r="77" spans="1:34" ht="27.95">
      <c r="A77" s="82">
        <v>45462.419328703705</v>
      </c>
      <c r="B77" t="s">
        <v>33</v>
      </c>
      <c r="C77" t="s">
        <v>34</v>
      </c>
      <c r="D77" t="s">
        <v>35</v>
      </c>
      <c r="E77" t="s">
        <v>35</v>
      </c>
      <c r="F77" t="s">
        <v>35</v>
      </c>
      <c r="G77" t="s">
        <v>35</v>
      </c>
      <c r="H77" t="s">
        <v>35</v>
      </c>
      <c r="J77" t="s">
        <v>35</v>
      </c>
      <c r="K77" t="s">
        <v>34</v>
      </c>
      <c r="L77" t="s">
        <v>35</v>
      </c>
      <c r="M77" t="s">
        <v>35</v>
      </c>
      <c r="N77" t="s">
        <v>35</v>
      </c>
      <c r="O77" t="s">
        <v>35</v>
      </c>
      <c r="Q77" t="s">
        <v>36</v>
      </c>
      <c r="R77" t="s">
        <v>40</v>
      </c>
      <c r="T77" t="s">
        <v>35</v>
      </c>
      <c r="U77" t="s">
        <v>35</v>
      </c>
      <c r="V77" t="s">
        <v>35</v>
      </c>
      <c r="W77" t="s">
        <v>35</v>
      </c>
      <c r="X77" t="s">
        <v>34</v>
      </c>
      <c r="Y77" t="s">
        <v>35</v>
      </c>
      <c r="Z77" t="s">
        <v>35</v>
      </c>
      <c r="AB77" s="1" t="s">
        <v>46</v>
      </c>
      <c r="AC77" s="1" t="s">
        <v>47</v>
      </c>
      <c r="AH77" s="12"/>
    </row>
    <row r="78" spans="1:34" ht="27.95">
      <c r="A78" s="82">
        <v>45462.432488425926</v>
      </c>
      <c r="B78" t="s">
        <v>34</v>
      </c>
      <c r="C78" t="s">
        <v>35</v>
      </c>
      <c r="D78" t="s">
        <v>35</v>
      </c>
      <c r="E78" t="s">
        <v>35</v>
      </c>
      <c r="F78" t="s">
        <v>35</v>
      </c>
      <c r="G78" t="s">
        <v>35</v>
      </c>
      <c r="H78" t="s">
        <v>35</v>
      </c>
      <c r="J78" t="s">
        <v>35</v>
      </c>
      <c r="K78" t="s">
        <v>34</v>
      </c>
      <c r="L78" t="s">
        <v>35</v>
      </c>
      <c r="M78" t="s">
        <v>35</v>
      </c>
      <c r="N78" t="s">
        <v>35</v>
      </c>
      <c r="O78" t="s">
        <v>35</v>
      </c>
      <c r="Q78" t="s">
        <v>36</v>
      </c>
      <c r="R78" t="s">
        <v>40</v>
      </c>
      <c r="T78" t="s">
        <v>34</v>
      </c>
      <c r="U78" t="s">
        <v>35</v>
      </c>
      <c r="V78" t="s">
        <v>35</v>
      </c>
      <c r="W78" t="s">
        <v>34</v>
      </c>
      <c r="X78" t="s">
        <v>34</v>
      </c>
      <c r="Y78" t="s">
        <v>35</v>
      </c>
      <c r="Z78" t="s">
        <v>35</v>
      </c>
      <c r="AB78" s="1" t="s">
        <v>41</v>
      </c>
      <c r="AC78" s="1" t="s">
        <v>42</v>
      </c>
      <c r="AH78" s="12"/>
    </row>
    <row r="79" spans="1:34" ht="27.95">
      <c r="A79" s="82">
        <v>45462.512453703705</v>
      </c>
      <c r="B79" t="s">
        <v>33</v>
      </c>
      <c r="C79" t="s">
        <v>34</v>
      </c>
      <c r="D79" t="s">
        <v>35</v>
      </c>
      <c r="E79" t="s">
        <v>35</v>
      </c>
      <c r="F79" t="s">
        <v>35</v>
      </c>
      <c r="G79" t="s">
        <v>35</v>
      </c>
      <c r="H79" t="s">
        <v>35</v>
      </c>
      <c r="J79" t="s">
        <v>35</v>
      </c>
      <c r="K79" t="s">
        <v>35</v>
      </c>
      <c r="L79" t="s">
        <v>35</v>
      </c>
      <c r="M79" t="s">
        <v>35</v>
      </c>
      <c r="N79" t="s">
        <v>35</v>
      </c>
      <c r="O79" t="s">
        <v>35</v>
      </c>
      <c r="P79" s="1" t="s">
        <v>127</v>
      </c>
      <c r="Q79" t="s">
        <v>36</v>
      </c>
      <c r="R79" t="s">
        <v>40</v>
      </c>
      <c r="T79" t="s">
        <v>34</v>
      </c>
      <c r="U79" t="s">
        <v>35</v>
      </c>
      <c r="V79" t="s">
        <v>35</v>
      </c>
      <c r="W79" t="s">
        <v>35</v>
      </c>
      <c r="X79" t="s">
        <v>35</v>
      </c>
      <c r="Y79" t="s">
        <v>35</v>
      </c>
      <c r="Z79" t="s">
        <v>35</v>
      </c>
      <c r="AB79" s="1" t="s">
        <v>38</v>
      </c>
      <c r="AC79" s="1" t="s">
        <v>39</v>
      </c>
      <c r="AH79" s="12"/>
    </row>
    <row r="80" spans="1:34" ht="27.95">
      <c r="A80" s="82">
        <v>45462.690844907411</v>
      </c>
      <c r="B80" t="s">
        <v>33</v>
      </c>
      <c r="C80" t="s">
        <v>34</v>
      </c>
      <c r="D80" t="s">
        <v>35</v>
      </c>
      <c r="E80" t="s">
        <v>35</v>
      </c>
      <c r="F80" t="s">
        <v>35</v>
      </c>
      <c r="G80" t="s">
        <v>35</v>
      </c>
      <c r="H80" t="s">
        <v>35</v>
      </c>
      <c r="J80" t="s">
        <v>35</v>
      </c>
      <c r="K80" t="s">
        <v>34</v>
      </c>
      <c r="L80" t="s">
        <v>35</v>
      </c>
      <c r="M80" t="s">
        <v>35</v>
      </c>
      <c r="N80" t="s">
        <v>34</v>
      </c>
      <c r="O80" t="s">
        <v>35</v>
      </c>
      <c r="Q80" t="s">
        <v>36</v>
      </c>
      <c r="R80" t="s">
        <v>40</v>
      </c>
      <c r="T80" t="s">
        <v>34</v>
      </c>
      <c r="U80" t="s">
        <v>35</v>
      </c>
      <c r="V80" t="s">
        <v>35</v>
      </c>
      <c r="W80" t="s">
        <v>34</v>
      </c>
      <c r="X80" t="s">
        <v>35</v>
      </c>
      <c r="Y80" t="s">
        <v>35</v>
      </c>
      <c r="Z80" t="s">
        <v>35</v>
      </c>
      <c r="AB80" s="1" t="s">
        <v>69</v>
      </c>
      <c r="AC80" s="1" t="s">
        <v>39</v>
      </c>
      <c r="AF80" s="1" t="s">
        <v>128</v>
      </c>
      <c r="AH80" s="12"/>
    </row>
    <row r="81" spans="1:34" ht="27.95">
      <c r="A81" s="82">
        <v>45463.552048611113</v>
      </c>
      <c r="B81" t="s">
        <v>33</v>
      </c>
      <c r="C81" t="s">
        <v>34</v>
      </c>
      <c r="D81" t="s">
        <v>35</v>
      </c>
      <c r="E81" t="s">
        <v>35</v>
      </c>
      <c r="F81" t="s">
        <v>35</v>
      </c>
      <c r="G81" t="s">
        <v>35</v>
      </c>
      <c r="H81" t="s">
        <v>35</v>
      </c>
      <c r="J81" t="s">
        <v>35</v>
      </c>
      <c r="K81" t="s">
        <v>34</v>
      </c>
      <c r="L81" t="s">
        <v>35</v>
      </c>
      <c r="M81" t="s">
        <v>35</v>
      </c>
      <c r="N81" t="s">
        <v>34</v>
      </c>
      <c r="O81" t="s">
        <v>35</v>
      </c>
      <c r="Q81" t="s">
        <v>60</v>
      </c>
      <c r="R81" t="s">
        <v>40</v>
      </c>
      <c r="T81" t="s">
        <v>35</v>
      </c>
      <c r="U81" t="s">
        <v>35</v>
      </c>
      <c r="V81" t="s">
        <v>35</v>
      </c>
      <c r="W81" t="s">
        <v>35</v>
      </c>
      <c r="X81" t="s">
        <v>34</v>
      </c>
      <c r="Y81" t="s">
        <v>34</v>
      </c>
      <c r="Z81" t="s">
        <v>35</v>
      </c>
      <c r="AC81" s="1" t="s">
        <v>129</v>
      </c>
      <c r="AE81" s="1" t="s">
        <v>130</v>
      </c>
      <c r="AF81" s="1" t="s">
        <v>131</v>
      </c>
      <c r="AH81" s="12"/>
    </row>
    <row r="82" spans="1:34" ht="42">
      <c r="A82" s="82">
        <v>45463.642881944441</v>
      </c>
      <c r="B82" t="s">
        <v>33</v>
      </c>
      <c r="C82" t="s">
        <v>34</v>
      </c>
      <c r="D82" t="s">
        <v>35</v>
      </c>
      <c r="E82" t="s">
        <v>35</v>
      </c>
      <c r="F82" t="s">
        <v>35</v>
      </c>
      <c r="G82" t="s">
        <v>35</v>
      </c>
      <c r="H82" t="s">
        <v>35</v>
      </c>
      <c r="J82" t="s">
        <v>35</v>
      </c>
      <c r="K82" t="s">
        <v>35</v>
      </c>
      <c r="L82" t="s">
        <v>35</v>
      </c>
      <c r="M82" t="s">
        <v>35</v>
      </c>
      <c r="N82" t="s">
        <v>34</v>
      </c>
      <c r="O82" t="s">
        <v>35</v>
      </c>
      <c r="P82" s="1" t="s">
        <v>132</v>
      </c>
      <c r="Q82" t="s">
        <v>50</v>
      </c>
      <c r="R82" t="s">
        <v>40</v>
      </c>
      <c r="T82" t="s">
        <v>35</v>
      </c>
      <c r="U82" t="s">
        <v>35</v>
      </c>
      <c r="V82" t="s">
        <v>35</v>
      </c>
      <c r="W82" t="s">
        <v>34</v>
      </c>
      <c r="X82" t="s">
        <v>35</v>
      </c>
      <c r="Y82" t="s">
        <v>35</v>
      </c>
      <c r="Z82" t="s">
        <v>35</v>
      </c>
      <c r="AB82" s="1" t="s">
        <v>76</v>
      </c>
      <c r="AC82" s="1" t="s">
        <v>47</v>
      </c>
      <c r="AE82" s="1" t="s">
        <v>133</v>
      </c>
      <c r="AF82" s="1" t="s">
        <v>134</v>
      </c>
      <c r="AH82" s="12"/>
    </row>
    <row r="83" spans="1:34" ht="42">
      <c r="A83" s="82">
        <v>45463.658136574071</v>
      </c>
      <c r="B83" t="s">
        <v>34</v>
      </c>
      <c r="C83" t="s">
        <v>35</v>
      </c>
      <c r="D83" t="s">
        <v>35</v>
      </c>
      <c r="E83" t="s">
        <v>35</v>
      </c>
      <c r="F83" t="s">
        <v>35</v>
      </c>
      <c r="G83" t="s">
        <v>35</v>
      </c>
      <c r="H83" t="s">
        <v>35</v>
      </c>
      <c r="J83" t="s">
        <v>35</v>
      </c>
      <c r="K83" t="s">
        <v>35</v>
      </c>
      <c r="L83" t="s">
        <v>35</v>
      </c>
      <c r="M83" t="s">
        <v>35</v>
      </c>
      <c r="N83" t="s">
        <v>35</v>
      </c>
      <c r="O83" t="s">
        <v>35</v>
      </c>
      <c r="P83" s="1" t="s">
        <v>135</v>
      </c>
      <c r="Q83" t="s">
        <v>36</v>
      </c>
      <c r="R83" t="s">
        <v>40</v>
      </c>
      <c r="T83" t="s">
        <v>35</v>
      </c>
      <c r="U83" t="s">
        <v>35</v>
      </c>
      <c r="V83" t="s">
        <v>35</v>
      </c>
      <c r="W83" t="s">
        <v>35</v>
      </c>
      <c r="X83" t="s">
        <v>34</v>
      </c>
      <c r="Y83" t="s">
        <v>35</v>
      </c>
      <c r="Z83" t="s">
        <v>35</v>
      </c>
      <c r="AB83" s="1" t="s">
        <v>69</v>
      </c>
      <c r="AC83" s="1" t="s">
        <v>64</v>
      </c>
      <c r="AE83" s="1" t="s">
        <v>136</v>
      </c>
      <c r="AF83" s="1" t="s">
        <v>137</v>
      </c>
      <c r="AH83" s="12"/>
    </row>
    <row r="84" spans="1:34" ht="27.95">
      <c r="A84" s="82">
        <v>45464.496469907404</v>
      </c>
      <c r="B84" t="s">
        <v>34</v>
      </c>
      <c r="C84" t="s">
        <v>35</v>
      </c>
      <c r="D84" t="s">
        <v>35</v>
      </c>
      <c r="E84" t="s">
        <v>35</v>
      </c>
      <c r="F84" t="s">
        <v>35</v>
      </c>
      <c r="G84" t="s">
        <v>35</v>
      </c>
      <c r="H84" t="s">
        <v>35</v>
      </c>
      <c r="J84" t="s">
        <v>35</v>
      </c>
      <c r="K84" t="s">
        <v>35</v>
      </c>
      <c r="L84" t="s">
        <v>35</v>
      </c>
      <c r="M84" t="s">
        <v>35</v>
      </c>
      <c r="N84" t="s">
        <v>34</v>
      </c>
      <c r="O84" t="s">
        <v>35</v>
      </c>
      <c r="Q84" t="s">
        <v>36</v>
      </c>
      <c r="R84" t="s">
        <v>40</v>
      </c>
      <c r="T84" t="s">
        <v>35</v>
      </c>
      <c r="U84" t="s">
        <v>35</v>
      </c>
      <c r="V84" t="s">
        <v>35</v>
      </c>
      <c r="W84" t="s">
        <v>34</v>
      </c>
      <c r="X84" t="s">
        <v>35</v>
      </c>
      <c r="Y84" t="s">
        <v>35</v>
      </c>
      <c r="Z84" t="s">
        <v>35</v>
      </c>
      <c r="AB84" s="1" t="s">
        <v>76</v>
      </c>
      <c r="AC84" s="1" t="s">
        <v>54</v>
      </c>
      <c r="AH84" s="12"/>
    </row>
    <row r="85" spans="1:34" ht="111.95">
      <c r="A85" s="82">
        <v>45464.524641203701</v>
      </c>
      <c r="B85" t="s">
        <v>34</v>
      </c>
      <c r="C85" t="s">
        <v>35</v>
      </c>
      <c r="D85" t="s">
        <v>35</v>
      </c>
      <c r="E85" t="s">
        <v>35</v>
      </c>
      <c r="F85" t="s">
        <v>35</v>
      </c>
      <c r="G85" t="s">
        <v>35</v>
      </c>
      <c r="H85" t="s">
        <v>35</v>
      </c>
      <c r="J85" t="s">
        <v>35</v>
      </c>
      <c r="K85" t="s">
        <v>35</v>
      </c>
      <c r="L85" t="s">
        <v>35</v>
      </c>
      <c r="M85" t="s">
        <v>35</v>
      </c>
      <c r="N85" t="s">
        <v>34</v>
      </c>
      <c r="O85" t="s">
        <v>35</v>
      </c>
      <c r="Q85" t="s">
        <v>111</v>
      </c>
      <c r="R85" t="s">
        <v>37</v>
      </c>
      <c r="T85" t="s">
        <v>35</v>
      </c>
      <c r="U85" t="s">
        <v>35</v>
      </c>
      <c r="V85" t="s">
        <v>35</v>
      </c>
      <c r="W85" t="s">
        <v>35</v>
      </c>
      <c r="X85" t="s">
        <v>35</v>
      </c>
      <c r="Y85" t="s">
        <v>35</v>
      </c>
      <c r="Z85" t="s">
        <v>34</v>
      </c>
      <c r="AB85" s="1" t="s">
        <v>46</v>
      </c>
      <c r="AC85" s="1" t="s">
        <v>54</v>
      </c>
      <c r="AE85" s="1" t="s">
        <v>138</v>
      </c>
      <c r="AH85" s="12"/>
    </row>
    <row r="86" spans="1:34" ht="27.95">
      <c r="A86" s="82">
        <v>45464.57849537037</v>
      </c>
      <c r="B86" t="s">
        <v>33</v>
      </c>
      <c r="C86" t="s">
        <v>34</v>
      </c>
      <c r="D86" t="s">
        <v>35</v>
      </c>
      <c r="E86" t="s">
        <v>35</v>
      </c>
      <c r="F86" t="s">
        <v>35</v>
      </c>
      <c r="G86" t="s">
        <v>35</v>
      </c>
      <c r="H86" t="s">
        <v>35</v>
      </c>
      <c r="J86" t="s">
        <v>34</v>
      </c>
      <c r="K86" t="s">
        <v>34</v>
      </c>
      <c r="L86" t="s">
        <v>35</v>
      </c>
      <c r="M86" t="s">
        <v>35</v>
      </c>
      <c r="N86" t="s">
        <v>35</v>
      </c>
      <c r="O86" t="s">
        <v>35</v>
      </c>
      <c r="Q86" t="s">
        <v>36</v>
      </c>
      <c r="R86" t="s">
        <v>40</v>
      </c>
      <c r="T86" t="s">
        <v>34</v>
      </c>
      <c r="U86" t="s">
        <v>35</v>
      </c>
      <c r="V86" t="s">
        <v>35</v>
      </c>
      <c r="W86" t="s">
        <v>35</v>
      </c>
      <c r="X86" t="s">
        <v>35</v>
      </c>
      <c r="Y86" t="s">
        <v>35</v>
      </c>
      <c r="Z86" t="s">
        <v>35</v>
      </c>
      <c r="AB86" s="1" t="s">
        <v>46</v>
      </c>
      <c r="AC86" s="1" t="s">
        <v>64</v>
      </c>
      <c r="AH86" s="12"/>
    </row>
    <row r="87" spans="1:34" ht="111.95">
      <c r="A87" s="82">
        <v>45464.656076388892</v>
      </c>
      <c r="B87" t="s">
        <v>34</v>
      </c>
      <c r="C87" t="s">
        <v>35</v>
      </c>
      <c r="D87" t="s">
        <v>35</v>
      </c>
      <c r="E87" t="s">
        <v>35</v>
      </c>
      <c r="F87" t="s">
        <v>35</v>
      </c>
      <c r="G87" t="s">
        <v>35</v>
      </c>
      <c r="H87" t="s">
        <v>35</v>
      </c>
      <c r="J87" t="s">
        <v>35</v>
      </c>
      <c r="K87" t="s">
        <v>35</v>
      </c>
      <c r="L87" t="s">
        <v>35</v>
      </c>
      <c r="M87" t="s">
        <v>35</v>
      </c>
      <c r="N87" t="s">
        <v>35</v>
      </c>
      <c r="O87" t="s">
        <v>34</v>
      </c>
      <c r="Q87" t="s">
        <v>60</v>
      </c>
      <c r="R87" t="s">
        <v>112</v>
      </c>
      <c r="S87" s="1" t="s">
        <v>139</v>
      </c>
      <c r="T87" t="s">
        <v>35</v>
      </c>
      <c r="U87" t="s">
        <v>35</v>
      </c>
      <c r="V87" t="s">
        <v>35</v>
      </c>
      <c r="W87" t="s">
        <v>35</v>
      </c>
      <c r="X87" t="s">
        <v>35</v>
      </c>
      <c r="Y87" t="s">
        <v>35</v>
      </c>
      <c r="Z87" t="s">
        <v>34</v>
      </c>
      <c r="AB87" s="1" t="s">
        <v>76</v>
      </c>
      <c r="AC87" s="1" t="s">
        <v>47</v>
      </c>
      <c r="AE87" s="1" t="s">
        <v>140</v>
      </c>
      <c r="AH87" s="12"/>
    </row>
    <row r="88" spans="1:34" ht="27.95">
      <c r="A88" s="82">
        <v>45464.702604166669</v>
      </c>
      <c r="B88" t="s">
        <v>33</v>
      </c>
      <c r="C88" t="s">
        <v>34</v>
      </c>
      <c r="D88" t="s">
        <v>35</v>
      </c>
      <c r="E88" t="s">
        <v>35</v>
      </c>
      <c r="F88" t="s">
        <v>35</v>
      </c>
      <c r="G88" t="s">
        <v>35</v>
      </c>
      <c r="H88" t="s">
        <v>35</v>
      </c>
      <c r="J88" t="s">
        <v>35</v>
      </c>
      <c r="K88" t="s">
        <v>34</v>
      </c>
      <c r="L88" t="s">
        <v>35</v>
      </c>
      <c r="M88" t="s">
        <v>35</v>
      </c>
      <c r="N88" t="s">
        <v>34</v>
      </c>
      <c r="O88" t="s">
        <v>35</v>
      </c>
      <c r="Q88" t="s">
        <v>36</v>
      </c>
      <c r="R88" t="s">
        <v>40</v>
      </c>
      <c r="T88" t="s">
        <v>34</v>
      </c>
      <c r="U88" t="s">
        <v>35</v>
      </c>
      <c r="V88" t="s">
        <v>35</v>
      </c>
      <c r="W88" t="s">
        <v>35</v>
      </c>
      <c r="X88" t="s">
        <v>35</v>
      </c>
      <c r="Y88" t="s">
        <v>35</v>
      </c>
      <c r="Z88" t="s">
        <v>35</v>
      </c>
      <c r="AB88" s="1" t="s">
        <v>69</v>
      </c>
      <c r="AC88" s="1" t="s">
        <v>64</v>
      </c>
      <c r="AF88" s="1" t="s">
        <v>141</v>
      </c>
      <c r="AH88" s="12"/>
    </row>
    <row r="89" spans="1:34" ht="27.95">
      <c r="A89" s="82">
        <v>45465.482581018521</v>
      </c>
      <c r="B89" t="s">
        <v>34</v>
      </c>
      <c r="C89" t="s">
        <v>35</v>
      </c>
      <c r="D89" t="s">
        <v>35</v>
      </c>
      <c r="E89" t="s">
        <v>35</v>
      </c>
      <c r="F89" t="s">
        <v>35</v>
      </c>
      <c r="G89" t="s">
        <v>35</v>
      </c>
      <c r="H89" t="s">
        <v>35</v>
      </c>
      <c r="J89" t="s">
        <v>34</v>
      </c>
      <c r="K89" t="s">
        <v>34</v>
      </c>
      <c r="L89" t="s">
        <v>35</v>
      </c>
      <c r="M89" t="s">
        <v>35</v>
      </c>
      <c r="N89" t="s">
        <v>34</v>
      </c>
      <c r="O89" t="s">
        <v>35</v>
      </c>
      <c r="Q89" t="s">
        <v>36</v>
      </c>
      <c r="R89" t="s">
        <v>40</v>
      </c>
      <c r="T89" t="s">
        <v>35</v>
      </c>
      <c r="U89" t="s">
        <v>35</v>
      </c>
      <c r="V89" t="s">
        <v>35</v>
      </c>
      <c r="W89" t="s">
        <v>35</v>
      </c>
      <c r="X89" t="s">
        <v>34</v>
      </c>
      <c r="Y89" t="s">
        <v>35</v>
      </c>
      <c r="Z89" t="s">
        <v>35</v>
      </c>
      <c r="AB89" s="1" t="s">
        <v>38</v>
      </c>
      <c r="AC89" s="1" t="s">
        <v>47</v>
      </c>
      <c r="AH89" s="12"/>
    </row>
    <row r="90" spans="1:34" ht="14.1">
      <c r="A90" s="82">
        <v>45465.52412037037</v>
      </c>
      <c r="B90" t="s">
        <v>34</v>
      </c>
      <c r="C90" t="s">
        <v>35</v>
      </c>
      <c r="D90" t="s">
        <v>35</v>
      </c>
      <c r="E90" t="s">
        <v>35</v>
      </c>
      <c r="F90" t="s">
        <v>35</v>
      </c>
      <c r="G90" t="s">
        <v>35</v>
      </c>
      <c r="H90" t="s">
        <v>35</v>
      </c>
      <c r="J90" t="s">
        <v>34</v>
      </c>
      <c r="K90" t="s">
        <v>34</v>
      </c>
      <c r="L90" t="s">
        <v>35</v>
      </c>
      <c r="M90" t="s">
        <v>35</v>
      </c>
      <c r="N90" t="s">
        <v>34</v>
      </c>
      <c r="O90" t="s">
        <v>35</v>
      </c>
      <c r="Q90" t="s">
        <v>36</v>
      </c>
      <c r="R90" t="s">
        <v>40</v>
      </c>
      <c r="T90" t="s">
        <v>35</v>
      </c>
      <c r="U90" t="s">
        <v>35</v>
      </c>
      <c r="V90" t="s">
        <v>35</v>
      </c>
      <c r="W90" t="s">
        <v>34</v>
      </c>
      <c r="X90" t="s">
        <v>35</v>
      </c>
      <c r="Y90" t="s">
        <v>35</v>
      </c>
      <c r="Z90" t="s">
        <v>35</v>
      </c>
      <c r="AC90" s="1" t="s">
        <v>51</v>
      </c>
      <c r="AH90" s="12"/>
    </row>
    <row r="91" spans="1:34" ht="27.95">
      <c r="A91" s="82">
        <v>45466.766134259262</v>
      </c>
      <c r="B91" t="s">
        <v>33</v>
      </c>
      <c r="C91" t="s">
        <v>34</v>
      </c>
      <c r="D91" t="s">
        <v>35</v>
      </c>
      <c r="E91" t="s">
        <v>35</v>
      </c>
      <c r="F91" t="s">
        <v>34</v>
      </c>
      <c r="G91" t="s">
        <v>35</v>
      </c>
      <c r="H91" t="s">
        <v>35</v>
      </c>
      <c r="J91" t="s">
        <v>35</v>
      </c>
      <c r="K91" t="s">
        <v>35</v>
      </c>
      <c r="L91" t="s">
        <v>35</v>
      </c>
      <c r="M91" t="s">
        <v>34</v>
      </c>
      <c r="N91" t="s">
        <v>34</v>
      </c>
      <c r="O91" t="s">
        <v>35</v>
      </c>
      <c r="P91" s="1" t="s">
        <v>142</v>
      </c>
      <c r="Q91" t="s">
        <v>36</v>
      </c>
      <c r="R91" t="s">
        <v>40</v>
      </c>
      <c r="T91" t="s">
        <v>35</v>
      </c>
      <c r="U91" t="s">
        <v>35</v>
      </c>
      <c r="V91" t="s">
        <v>35</v>
      </c>
      <c r="W91" t="s">
        <v>35</v>
      </c>
      <c r="X91" t="s">
        <v>35</v>
      </c>
      <c r="Y91" t="s">
        <v>34</v>
      </c>
      <c r="Z91" t="s">
        <v>35</v>
      </c>
      <c r="AB91" s="1" t="s">
        <v>41</v>
      </c>
      <c r="AC91" s="1" t="s">
        <v>93</v>
      </c>
      <c r="AE91" s="1" t="s">
        <v>143</v>
      </c>
      <c r="AH91" s="12"/>
    </row>
    <row r="92" spans="1:34" ht="27.95">
      <c r="A92" s="82">
        <v>45467.631840277776</v>
      </c>
      <c r="B92" t="s">
        <v>34</v>
      </c>
      <c r="C92" t="s">
        <v>35</v>
      </c>
      <c r="D92" t="s">
        <v>35</v>
      </c>
      <c r="E92" t="s">
        <v>35</v>
      </c>
      <c r="F92" t="s">
        <v>35</v>
      </c>
      <c r="G92" t="s">
        <v>35</v>
      </c>
      <c r="H92" t="s">
        <v>35</v>
      </c>
      <c r="J92" t="s">
        <v>35</v>
      </c>
      <c r="K92" t="s">
        <v>34</v>
      </c>
      <c r="L92" t="s">
        <v>35</v>
      </c>
      <c r="M92" t="s">
        <v>35</v>
      </c>
      <c r="N92" t="s">
        <v>35</v>
      </c>
      <c r="O92" t="s">
        <v>35</v>
      </c>
      <c r="Q92" t="s">
        <v>36</v>
      </c>
      <c r="R92" t="s">
        <v>40</v>
      </c>
      <c r="T92" t="s">
        <v>35</v>
      </c>
      <c r="U92" t="s">
        <v>35</v>
      </c>
      <c r="V92" t="s">
        <v>35</v>
      </c>
      <c r="W92" t="s">
        <v>35</v>
      </c>
      <c r="X92" t="s">
        <v>34</v>
      </c>
      <c r="Y92" t="s">
        <v>35</v>
      </c>
      <c r="Z92" t="s">
        <v>35</v>
      </c>
      <c r="AB92" s="1" t="s">
        <v>46</v>
      </c>
      <c r="AC92" s="1" t="s">
        <v>47</v>
      </c>
      <c r="AH92" s="12"/>
    </row>
    <row r="93" spans="1:34" ht="27.95">
      <c r="A93" s="82">
        <v>45467.732002314813</v>
      </c>
      <c r="B93" t="s">
        <v>34</v>
      </c>
      <c r="C93" t="s">
        <v>35</v>
      </c>
      <c r="D93" t="s">
        <v>35</v>
      </c>
      <c r="E93" t="s">
        <v>35</v>
      </c>
      <c r="F93" t="s">
        <v>35</v>
      </c>
      <c r="G93" t="s">
        <v>35</v>
      </c>
      <c r="H93" t="s">
        <v>35</v>
      </c>
      <c r="J93" t="s">
        <v>35</v>
      </c>
      <c r="K93" t="s">
        <v>34</v>
      </c>
      <c r="L93" t="s">
        <v>35</v>
      </c>
      <c r="M93" t="s">
        <v>35</v>
      </c>
      <c r="N93" t="s">
        <v>34</v>
      </c>
      <c r="O93" t="s">
        <v>35</v>
      </c>
      <c r="Q93" t="s">
        <v>36</v>
      </c>
      <c r="R93" t="s">
        <v>40</v>
      </c>
      <c r="T93" t="s">
        <v>35</v>
      </c>
      <c r="U93" t="s">
        <v>35</v>
      </c>
      <c r="V93" t="s">
        <v>35</v>
      </c>
      <c r="W93" t="s">
        <v>34</v>
      </c>
      <c r="X93" t="s">
        <v>35</v>
      </c>
      <c r="Y93" t="s">
        <v>35</v>
      </c>
      <c r="Z93" t="s">
        <v>35</v>
      </c>
      <c r="AB93" s="1" t="s">
        <v>76</v>
      </c>
      <c r="AC93" s="1" t="s">
        <v>47</v>
      </c>
      <c r="AE93" s="1" t="s">
        <v>144</v>
      </c>
      <c r="AH93" s="12"/>
    </row>
    <row r="94" spans="1:34" ht="56.1">
      <c r="A94" s="82">
        <v>45467.845034722224</v>
      </c>
      <c r="B94" t="s">
        <v>34</v>
      </c>
      <c r="C94" t="s">
        <v>35</v>
      </c>
      <c r="D94" t="s">
        <v>35</v>
      </c>
      <c r="E94" t="s">
        <v>35</v>
      </c>
      <c r="F94" t="s">
        <v>35</v>
      </c>
      <c r="G94" t="s">
        <v>35</v>
      </c>
      <c r="H94" t="s">
        <v>35</v>
      </c>
      <c r="J94" t="s">
        <v>34</v>
      </c>
      <c r="K94" t="s">
        <v>35</v>
      </c>
      <c r="L94" t="s">
        <v>35</v>
      </c>
      <c r="M94" t="s">
        <v>35</v>
      </c>
      <c r="N94" t="s">
        <v>34</v>
      </c>
      <c r="O94" t="s">
        <v>34</v>
      </c>
      <c r="Q94" t="s">
        <v>36</v>
      </c>
      <c r="R94" t="s">
        <v>40</v>
      </c>
      <c r="T94" t="s">
        <v>34</v>
      </c>
      <c r="U94" t="s">
        <v>35</v>
      </c>
      <c r="V94" t="s">
        <v>35</v>
      </c>
      <c r="W94" t="s">
        <v>35</v>
      </c>
      <c r="X94" t="s">
        <v>35</v>
      </c>
      <c r="Y94" t="s">
        <v>34</v>
      </c>
      <c r="Z94" t="s">
        <v>35</v>
      </c>
      <c r="AB94" s="1" t="s">
        <v>69</v>
      </c>
      <c r="AC94" s="1" t="s">
        <v>80</v>
      </c>
      <c r="AE94" s="1" t="s">
        <v>145</v>
      </c>
      <c r="AF94" s="1" t="s">
        <v>146</v>
      </c>
      <c r="AH94" s="12"/>
    </row>
    <row r="95" spans="1:34" ht="27.95">
      <c r="A95" s="82">
        <v>45468.532152777778</v>
      </c>
      <c r="B95" t="s">
        <v>34</v>
      </c>
      <c r="C95" t="s">
        <v>35</v>
      </c>
      <c r="D95" t="s">
        <v>35</v>
      </c>
      <c r="E95" t="s">
        <v>35</v>
      </c>
      <c r="F95" t="s">
        <v>35</v>
      </c>
      <c r="G95" t="s">
        <v>35</v>
      </c>
      <c r="H95" t="s">
        <v>35</v>
      </c>
      <c r="J95" t="s">
        <v>34</v>
      </c>
      <c r="K95" t="s">
        <v>34</v>
      </c>
      <c r="L95" t="s">
        <v>35</v>
      </c>
      <c r="M95" t="s">
        <v>35</v>
      </c>
      <c r="N95" t="s">
        <v>34</v>
      </c>
      <c r="O95" t="s">
        <v>35</v>
      </c>
      <c r="Q95" t="s">
        <v>111</v>
      </c>
      <c r="R95" t="s">
        <v>86</v>
      </c>
      <c r="S95" s="1" t="s">
        <v>147</v>
      </c>
      <c r="T95" t="s">
        <v>35</v>
      </c>
      <c r="U95" t="s">
        <v>35</v>
      </c>
      <c r="V95" t="s">
        <v>35</v>
      </c>
      <c r="W95" t="s">
        <v>35</v>
      </c>
      <c r="X95" t="s">
        <v>35</v>
      </c>
      <c r="Y95" t="s">
        <v>35</v>
      </c>
      <c r="Z95" t="s">
        <v>34</v>
      </c>
      <c r="AB95" s="1" t="s">
        <v>41</v>
      </c>
      <c r="AC95" s="1" t="s">
        <v>42</v>
      </c>
      <c r="AH95" s="12"/>
    </row>
    <row r="96" spans="1:34" ht="27.95">
      <c r="A96" s="82">
        <v>45468.579745370371</v>
      </c>
      <c r="B96" t="s">
        <v>34</v>
      </c>
      <c r="C96" t="s">
        <v>35</v>
      </c>
      <c r="D96" t="s">
        <v>35</v>
      </c>
      <c r="E96" t="s">
        <v>35</v>
      </c>
      <c r="F96" t="s">
        <v>35</v>
      </c>
      <c r="G96" t="s">
        <v>35</v>
      </c>
      <c r="H96" t="s">
        <v>35</v>
      </c>
      <c r="J96" t="s">
        <v>34</v>
      </c>
      <c r="K96" t="s">
        <v>35</v>
      </c>
      <c r="L96" t="s">
        <v>35</v>
      </c>
      <c r="M96" t="s">
        <v>35</v>
      </c>
      <c r="N96" t="s">
        <v>35</v>
      </c>
      <c r="O96" t="s">
        <v>35</v>
      </c>
      <c r="Q96" t="s">
        <v>60</v>
      </c>
      <c r="R96" t="s">
        <v>37</v>
      </c>
      <c r="T96" t="s">
        <v>34</v>
      </c>
      <c r="U96" t="s">
        <v>35</v>
      </c>
      <c r="V96" t="s">
        <v>35</v>
      </c>
      <c r="W96" t="s">
        <v>35</v>
      </c>
      <c r="X96" t="s">
        <v>35</v>
      </c>
      <c r="Y96" t="s">
        <v>35</v>
      </c>
      <c r="Z96" t="s">
        <v>35</v>
      </c>
      <c r="AB96" s="1" t="s">
        <v>69</v>
      </c>
      <c r="AC96" s="1" t="s">
        <v>64</v>
      </c>
      <c r="AH96" s="12"/>
    </row>
    <row r="97" spans="1:34" ht="27.95">
      <c r="A97" s="82">
        <v>45469.4143287037</v>
      </c>
      <c r="B97" t="s">
        <v>33</v>
      </c>
      <c r="C97" t="s">
        <v>34</v>
      </c>
      <c r="D97" t="s">
        <v>35</v>
      </c>
      <c r="E97" t="s">
        <v>35</v>
      </c>
      <c r="F97" t="s">
        <v>35</v>
      </c>
      <c r="G97" t="s">
        <v>35</v>
      </c>
      <c r="H97" t="s">
        <v>35</v>
      </c>
      <c r="J97" t="s">
        <v>34</v>
      </c>
      <c r="K97" t="s">
        <v>34</v>
      </c>
      <c r="L97" t="s">
        <v>35</v>
      </c>
      <c r="M97" t="s">
        <v>35</v>
      </c>
      <c r="N97" t="s">
        <v>34</v>
      </c>
      <c r="O97" t="s">
        <v>35</v>
      </c>
      <c r="Q97" t="s">
        <v>60</v>
      </c>
      <c r="R97" t="s">
        <v>37</v>
      </c>
      <c r="T97" t="s">
        <v>35</v>
      </c>
      <c r="U97" t="s">
        <v>34</v>
      </c>
      <c r="V97" t="s">
        <v>35</v>
      </c>
      <c r="W97" t="s">
        <v>35</v>
      </c>
      <c r="X97" t="s">
        <v>35</v>
      </c>
      <c r="Y97" t="s">
        <v>35</v>
      </c>
      <c r="Z97" t="s">
        <v>35</v>
      </c>
      <c r="AB97" s="1" t="s">
        <v>38</v>
      </c>
      <c r="AC97" s="1" t="s">
        <v>47</v>
      </c>
      <c r="AH97" s="12"/>
    </row>
    <row r="98" spans="1:34" ht="27.95">
      <c r="A98" s="82">
        <v>45469.421319444446</v>
      </c>
      <c r="B98" t="s">
        <v>33</v>
      </c>
      <c r="C98" t="s">
        <v>34</v>
      </c>
      <c r="D98" t="s">
        <v>35</v>
      </c>
      <c r="E98" t="s">
        <v>35</v>
      </c>
      <c r="F98" t="s">
        <v>35</v>
      </c>
      <c r="G98" t="s">
        <v>35</v>
      </c>
      <c r="H98" t="s">
        <v>35</v>
      </c>
      <c r="J98" t="s">
        <v>34</v>
      </c>
      <c r="K98" t="s">
        <v>35</v>
      </c>
      <c r="L98" t="s">
        <v>35</v>
      </c>
      <c r="M98" t="s">
        <v>35</v>
      </c>
      <c r="N98" t="s">
        <v>35</v>
      </c>
      <c r="O98" t="s">
        <v>35</v>
      </c>
      <c r="Q98" t="s">
        <v>36</v>
      </c>
      <c r="R98" t="s">
        <v>40</v>
      </c>
      <c r="T98" t="s">
        <v>34</v>
      </c>
      <c r="U98" t="s">
        <v>34</v>
      </c>
      <c r="V98" t="s">
        <v>34</v>
      </c>
      <c r="W98" t="s">
        <v>34</v>
      </c>
      <c r="X98" t="s">
        <v>34</v>
      </c>
      <c r="Y98" t="s">
        <v>34</v>
      </c>
      <c r="Z98" t="s">
        <v>35</v>
      </c>
      <c r="AB98" s="1" t="s">
        <v>46</v>
      </c>
      <c r="AC98" s="1" t="s">
        <v>39</v>
      </c>
      <c r="AH98" s="12"/>
    </row>
    <row r="99" spans="1:34" ht="27.95">
      <c r="A99" s="82">
        <v>45469.486168981479</v>
      </c>
      <c r="B99" t="s">
        <v>33</v>
      </c>
      <c r="C99" t="s">
        <v>34</v>
      </c>
      <c r="D99" t="s">
        <v>35</v>
      </c>
      <c r="E99" t="s">
        <v>34</v>
      </c>
      <c r="F99" t="s">
        <v>35</v>
      </c>
      <c r="G99" t="s">
        <v>35</v>
      </c>
      <c r="H99" t="s">
        <v>35</v>
      </c>
      <c r="J99" t="s">
        <v>34</v>
      </c>
      <c r="K99" t="s">
        <v>35</v>
      </c>
      <c r="L99" t="s">
        <v>35</v>
      </c>
      <c r="M99" t="s">
        <v>35</v>
      </c>
      <c r="N99" t="s">
        <v>35</v>
      </c>
      <c r="O99" t="s">
        <v>35</v>
      </c>
      <c r="Q99" t="s">
        <v>36</v>
      </c>
      <c r="R99" t="s">
        <v>40</v>
      </c>
      <c r="T99" t="s">
        <v>34</v>
      </c>
      <c r="U99" t="s">
        <v>35</v>
      </c>
      <c r="V99" t="s">
        <v>35</v>
      </c>
      <c r="W99" t="s">
        <v>35</v>
      </c>
      <c r="X99" t="s">
        <v>35</v>
      </c>
      <c r="Y99" t="s">
        <v>35</v>
      </c>
      <c r="Z99" t="s">
        <v>35</v>
      </c>
      <c r="AB99" s="1" t="s">
        <v>41</v>
      </c>
      <c r="AC99" s="1" t="s">
        <v>42</v>
      </c>
      <c r="AH99" s="12"/>
    </row>
    <row r="100" spans="1:34" ht="56.1">
      <c r="A100" s="82">
        <v>45469.490543981483</v>
      </c>
      <c r="B100" t="s">
        <v>34</v>
      </c>
      <c r="C100" t="s">
        <v>35</v>
      </c>
      <c r="D100" t="s">
        <v>35</v>
      </c>
      <c r="E100" t="s">
        <v>35</v>
      </c>
      <c r="F100" t="s">
        <v>35</v>
      </c>
      <c r="G100" t="s">
        <v>35</v>
      </c>
      <c r="H100" t="s">
        <v>35</v>
      </c>
      <c r="J100" t="s">
        <v>34</v>
      </c>
      <c r="K100" t="s">
        <v>35</v>
      </c>
      <c r="L100" t="s">
        <v>35</v>
      </c>
      <c r="M100" t="s">
        <v>35</v>
      </c>
      <c r="N100" t="s">
        <v>34</v>
      </c>
      <c r="O100" t="s">
        <v>34</v>
      </c>
      <c r="Q100" t="s">
        <v>36</v>
      </c>
      <c r="R100" t="s">
        <v>40</v>
      </c>
      <c r="T100" t="s">
        <v>35</v>
      </c>
      <c r="U100" t="s">
        <v>35</v>
      </c>
      <c r="V100" t="s">
        <v>35</v>
      </c>
      <c r="W100" t="s">
        <v>35</v>
      </c>
      <c r="X100" t="s">
        <v>35</v>
      </c>
      <c r="Y100" t="s">
        <v>34</v>
      </c>
      <c r="Z100" t="s">
        <v>35</v>
      </c>
      <c r="AB100" s="1" t="s">
        <v>69</v>
      </c>
      <c r="AC100" s="1" t="s">
        <v>80</v>
      </c>
      <c r="AE100" s="1" t="s">
        <v>148</v>
      </c>
      <c r="AF100" s="1" t="s">
        <v>149</v>
      </c>
      <c r="AH100" s="12"/>
    </row>
    <row r="101" spans="1:34" ht="27.95">
      <c r="A101" s="82">
        <v>45469.720196759263</v>
      </c>
      <c r="B101" t="s">
        <v>33</v>
      </c>
      <c r="C101" t="s">
        <v>35</v>
      </c>
      <c r="D101" t="s">
        <v>35</v>
      </c>
      <c r="E101" t="s">
        <v>35</v>
      </c>
      <c r="F101" t="s">
        <v>34</v>
      </c>
      <c r="G101" t="s">
        <v>35</v>
      </c>
      <c r="H101" t="s">
        <v>35</v>
      </c>
      <c r="J101" t="s">
        <v>35</v>
      </c>
      <c r="K101" t="s">
        <v>34</v>
      </c>
      <c r="L101" t="s">
        <v>35</v>
      </c>
      <c r="M101" t="s">
        <v>35</v>
      </c>
      <c r="N101" t="s">
        <v>35</v>
      </c>
      <c r="O101" t="s">
        <v>35</v>
      </c>
      <c r="Q101" t="s">
        <v>36</v>
      </c>
      <c r="R101" t="s">
        <v>40</v>
      </c>
      <c r="T101" t="s">
        <v>35</v>
      </c>
      <c r="U101" t="s">
        <v>35</v>
      </c>
      <c r="V101" t="s">
        <v>35</v>
      </c>
      <c r="W101" t="s">
        <v>35</v>
      </c>
      <c r="X101" t="s">
        <v>34</v>
      </c>
      <c r="Y101" t="s">
        <v>34</v>
      </c>
      <c r="Z101" t="s">
        <v>35</v>
      </c>
      <c r="AB101" s="1" t="s">
        <v>41</v>
      </c>
      <c r="AC101" s="1" t="s">
        <v>42</v>
      </c>
      <c r="AE101" s="1" t="s">
        <v>150</v>
      </c>
      <c r="AH101" s="12"/>
    </row>
    <row r="102" spans="1:34" ht="27.95">
      <c r="A102" s="82">
        <v>45469.807962962965</v>
      </c>
      <c r="B102" t="s">
        <v>33</v>
      </c>
      <c r="C102" t="s">
        <v>34</v>
      </c>
      <c r="D102" t="s">
        <v>35</v>
      </c>
      <c r="E102" t="s">
        <v>35</v>
      </c>
      <c r="F102" t="s">
        <v>35</v>
      </c>
      <c r="G102" t="s">
        <v>35</v>
      </c>
      <c r="H102" t="s">
        <v>35</v>
      </c>
      <c r="J102" t="s">
        <v>35</v>
      </c>
      <c r="K102" t="s">
        <v>34</v>
      </c>
      <c r="L102" t="s">
        <v>35</v>
      </c>
      <c r="M102" t="s">
        <v>35</v>
      </c>
      <c r="N102" t="s">
        <v>35</v>
      </c>
      <c r="O102" t="s">
        <v>35</v>
      </c>
      <c r="Q102" t="s">
        <v>36</v>
      </c>
      <c r="R102" t="s">
        <v>40</v>
      </c>
      <c r="T102" t="s">
        <v>34</v>
      </c>
      <c r="U102" t="s">
        <v>35</v>
      </c>
      <c r="V102" t="s">
        <v>35</v>
      </c>
      <c r="W102" t="s">
        <v>35</v>
      </c>
      <c r="X102" t="s">
        <v>35</v>
      </c>
      <c r="Y102" t="s">
        <v>35</v>
      </c>
      <c r="Z102" t="s">
        <v>35</v>
      </c>
      <c r="AB102" s="1" t="s">
        <v>76</v>
      </c>
      <c r="AC102" s="1" t="s">
        <v>47</v>
      </c>
      <c r="AH102" s="12"/>
    </row>
    <row r="103" spans="1:34" ht="27.95">
      <c r="A103" s="82">
        <v>45469.868888888886</v>
      </c>
      <c r="B103" t="s">
        <v>33</v>
      </c>
      <c r="C103" t="s">
        <v>34</v>
      </c>
      <c r="D103" t="s">
        <v>35</v>
      </c>
      <c r="E103" t="s">
        <v>35</v>
      </c>
      <c r="F103" t="s">
        <v>35</v>
      </c>
      <c r="G103" t="s">
        <v>35</v>
      </c>
      <c r="H103" t="s">
        <v>35</v>
      </c>
      <c r="J103" t="s">
        <v>35</v>
      </c>
      <c r="K103" t="s">
        <v>34</v>
      </c>
      <c r="L103" t="s">
        <v>35</v>
      </c>
      <c r="M103" t="s">
        <v>35</v>
      </c>
      <c r="N103" t="s">
        <v>35</v>
      </c>
      <c r="O103" t="s">
        <v>35</v>
      </c>
      <c r="Q103" t="s">
        <v>36</v>
      </c>
      <c r="R103" t="s">
        <v>40</v>
      </c>
      <c r="T103" t="s">
        <v>34</v>
      </c>
      <c r="U103" t="s">
        <v>34</v>
      </c>
      <c r="V103" t="s">
        <v>35</v>
      </c>
      <c r="W103" t="s">
        <v>34</v>
      </c>
      <c r="X103" t="s">
        <v>34</v>
      </c>
      <c r="Y103" t="s">
        <v>35</v>
      </c>
      <c r="Z103" t="s">
        <v>35</v>
      </c>
      <c r="AB103" s="1" t="s">
        <v>41</v>
      </c>
      <c r="AC103" s="1" t="s">
        <v>42</v>
      </c>
      <c r="AH103" s="12"/>
    </row>
    <row r="104" spans="1:34" ht="27.95">
      <c r="A104" s="82">
        <v>45470.537002314813</v>
      </c>
      <c r="B104" t="s">
        <v>33</v>
      </c>
      <c r="C104" t="s">
        <v>34</v>
      </c>
      <c r="D104" t="s">
        <v>35</v>
      </c>
      <c r="E104" t="s">
        <v>35</v>
      </c>
      <c r="F104" t="s">
        <v>35</v>
      </c>
      <c r="G104" t="s">
        <v>35</v>
      </c>
      <c r="H104" t="s">
        <v>35</v>
      </c>
      <c r="J104" t="s">
        <v>34</v>
      </c>
      <c r="K104" t="s">
        <v>35</v>
      </c>
      <c r="L104" t="s">
        <v>35</v>
      </c>
      <c r="M104" t="s">
        <v>35</v>
      </c>
      <c r="N104" t="s">
        <v>35</v>
      </c>
      <c r="O104" t="s">
        <v>35</v>
      </c>
      <c r="Q104" t="s">
        <v>36</v>
      </c>
      <c r="R104" t="s">
        <v>40</v>
      </c>
      <c r="T104" t="s">
        <v>35</v>
      </c>
      <c r="U104" t="s">
        <v>35</v>
      </c>
      <c r="V104" t="s">
        <v>35</v>
      </c>
      <c r="W104" t="s">
        <v>34</v>
      </c>
      <c r="X104" t="s">
        <v>35</v>
      </c>
      <c r="Y104" t="s">
        <v>35</v>
      </c>
      <c r="Z104" t="s">
        <v>35</v>
      </c>
      <c r="AB104" s="1" t="s">
        <v>38</v>
      </c>
      <c r="AC104" s="1" t="s">
        <v>47</v>
      </c>
      <c r="AE104" s="1" t="s">
        <v>105</v>
      </c>
      <c r="AF104" s="1" t="s">
        <v>105</v>
      </c>
      <c r="AH104" s="12"/>
    </row>
    <row r="105" spans="1:34" ht="27.95">
      <c r="A105" s="82">
        <v>45470.564965277779</v>
      </c>
      <c r="B105" t="s">
        <v>34</v>
      </c>
      <c r="C105" t="s">
        <v>35</v>
      </c>
      <c r="D105" t="s">
        <v>35</v>
      </c>
      <c r="E105" t="s">
        <v>35</v>
      </c>
      <c r="F105" t="s">
        <v>35</v>
      </c>
      <c r="G105" t="s">
        <v>35</v>
      </c>
      <c r="H105" t="s">
        <v>35</v>
      </c>
      <c r="J105" t="s">
        <v>34</v>
      </c>
      <c r="K105" t="s">
        <v>34</v>
      </c>
      <c r="L105" t="s">
        <v>35</v>
      </c>
      <c r="M105" t="s">
        <v>35</v>
      </c>
      <c r="N105" t="s">
        <v>34</v>
      </c>
      <c r="O105" t="s">
        <v>35</v>
      </c>
      <c r="Q105" t="s">
        <v>36</v>
      </c>
      <c r="R105" t="s">
        <v>40</v>
      </c>
      <c r="T105" t="s">
        <v>35</v>
      </c>
      <c r="U105" t="s">
        <v>35</v>
      </c>
      <c r="V105" t="s">
        <v>35</v>
      </c>
      <c r="W105" t="s">
        <v>35</v>
      </c>
      <c r="X105" t="s">
        <v>35</v>
      </c>
      <c r="Y105" t="s">
        <v>35</v>
      </c>
      <c r="Z105" t="s">
        <v>34</v>
      </c>
      <c r="AB105" s="1" t="s">
        <v>38</v>
      </c>
      <c r="AC105" s="1" t="s">
        <v>51</v>
      </c>
      <c r="AE105" s="1" t="s">
        <v>105</v>
      </c>
      <c r="AH105" s="12"/>
    </row>
    <row r="106" spans="1:34" ht="27.95">
      <c r="A106" s="82">
        <v>45470.606342592589</v>
      </c>
      <c r="B106" t="s">
        <v>34</v>
      </c>
      <c r="C106" t="s">
        <v>35</v>
      </c>
      <c r="D106" t="s">
        <v>35</v>
      </c>
      <c r="E106" t="s">
        <v>35</v>
      </c>
      <c r="F106" t="s">
        <v>35</v>
      </c>
      <c r="G106" t="s">
        <v>35</v>
      </c>
      <c r="H106" t="s">
        <v>35</v>
      </c>
      <c r="J106" t="s">
        <v>35</v>
      </c>
      <c r="K106" t="s">
        <v>34</v>
      </c>
      <c r="L106" t="s">
        <v>35</v>
      </c>
      <c r="M106" t="s">
        <v>35</v>
      </c>
      <c r="N106" t="s">
        <v>34</v>
      </c>
      <c r="O106" t="s">
        <v>35</v>
      </c>
      <c r="Q106" t="s">
        <v>60</v>
      </c>
      <c r="R106" t="s">
        <v>40</v>
      </c>
      <c r="T106" t="s">
        <v>34</v>
      </c>
      <c r="U106" t="s">
        <v>34</v>
      </c>
      <c r="V106" t="s">
        <v>35</v>
      </c>
      <c r="W106" t="s">
        <v>34</v>
      </c>
      <c r="X106" t="s">
        <v>35</v>
      </c>
      <c r="Y106" t="s">
        <v>34</v>
      </c>
      <c r="Z106" t="s">
        <v>35</v>
      </c>
      <c r="AB106" s="1" t="s">
        <v>41</v>
      </c>
      <c r="AC106" s="1" t="s">
        <v>66</v>
      </c>
      <c r="AE106" s="1" t="s">
        <v>105</v>
      </c>
      <c r="AF106" s="1" t="s">
        <v>105</v>
      </c>
      <c r="AH106" s="12"/>
    </row>
    <row r="107" spans="1:34" ht="27.95">
      <c r="A107" s="82">
        <v>45470.610914351855</v>
      </c>
      <c r="B107" t="s">
        <v>34</v>
      </c>
      <c r="C107" t="s">
        <v>35</v>
      </c>
      <c r="D107" t="s">
        <v>35</v>
      </c>
      <c r="E107" t="s">
        <v>35</v>
      </c>
      <c r="F107" t="s">
        <v>35</v>
      </c>
      <c r="G107" t="s">
        <v>35</v>
      </c>
      <c r="H107" t="s">
        <v>35</v>
      </c>
      <c r="J107" t="s">
        <v>35</v>
      </c>
      <c r="K107" t="s">
        <v>34</v>
      </c>
      <c r="L107" t="s">
        <v>35</v>
      </c>
      <c r="M107" t="s">
        <v>35</v>
      </c>
      <c r="N107" t="s">
        <v>35</v>
      </c>
      <c r="O107" t="s">
        <v>35</v>
      </c>
      <c r="Q107" t="s">
        <v>36</v>
      </c>
      <c r="R107" t="s">
        <v>40</v>
      </c>
      <c r="T107" t="s">
        <v>35</v>
      </c>
      <c r="U107" t="s">
        <v>35</v>
      </c>
      <c r="V107" t="s">
        <v>35</v>
      </c>
      <c r="W107" t="s">
        <v>35</v>
      </c>
      <c r="X107" t="s">
        <v>34</v>
      </c>
      <c r="Y107" t="s">
        <v>35</v>
      </c>
      <c r="Z107" t="s">
        <v>35</v>
      </c>
      <c r="AB107" s="1" t="s">
        <v>46</v>
      </c>
      <c r="AC107" s="1" t="s">
        <v>66</v>
      </c>
      <c r="AF107" s="1" t="s">
        <v>151</v>
      </c>
      <c r="AH107" s="12"/>
    </row>
    <row r="108" spans="1:34" ht="27.95">
      <c r="A108" s="82">
        <v>45470.645856481482</v>
      </c>
      <c r="B108" t="s">
        <v>33</v>
      </c>
      <c r="C108" t="s">
        <v>34</v>
      </c>
      <c r="D108" t="s">
        <v>35</v>
      </c>
      <c r="E108" t="s">
        <v>34</v>
      </c>
      <c r="F108" t="s">
        <v>34</v>
      </c>
      <c r="G108" t="s">
        <v>34</v>
      </c>
      <c r="H108" t="s">
        <v>35</v>
      </c>
      <c r="J108" t="s">
        <v>35</v>
      </c>
      <c r="K108" t="s">
        <v>34</v>
      </c>
      <c r="L108" t="s">
        <v>35</v>
      </c>
      <c r="M108" t="s">
        <v>35</v>
      </c>
      <c r="N108" t="s">
        <v>35</v>
      </c>
      <c r="O108" t="s">
        <v>35</v>
      </c>
      <c r="Q108" t="s">
        <v>60</v>
      </c>
      <c r="R108" t="s">
        <v>37</v>
      </c>
      <c r="T108" t="s">
        <v>34</v>
      </c>
      <c r="U108" t="s">
        <v>35</v>
      </c>
      <c r="V108" t="s">
        <v>35</v>
      </c>
      <c r="W108" t="s">
        <v>35</v>
      </c>
      <c r="X108" t="s">
        <v>35</v>
      </c>
      <c r="Y108" t="s">
        <v>35</v>
      </c>
      <c r="Z108" t="s">
        <v>35</v>
      </c>
      <c r="AB108" s="1" t="s">
        <v>41</v>
      </c>
      <c r="AC108" s="1" t="s">
        <v>66</v>
      </c>
      <c r="AH108" s="12"/>
    </row>
    <row r="109" spans="1:34" ht="56.1">
      <c r="A109" s="82">
        <v>45470.667812500003</v>
      </c>
      <c r="B109" t="s">
        <v>34</v>
      </c>
      <c r="C109" t="s">
        <v>35</v>
      </c>
      <c r="D109" t="s">
        <v>35</v>
      </c>
      <c r="E109" t="s">
        <v>35</v>
      </c>
      <c r="F109" t="s">
        <v>35</v>
      </c>
      <c r="G109" t="s">
        <v>35</v>
      </c>
      <c r="H109" t="s">
        <v>35</v>
      </c>
      <c r="J109" t="s">
        <v>35</v>
      </c>
      <c r="K109" t="s">
        <v>34</v>
      </c>
      <c r="L109" t="s">
        <v>35</v>
      </c>
      <c r="M109" t="s">
        <v>35</v>
      </c>
      <c r="N109" t="s">
        <v>35</v>
      </c>
      <c r="O109" t="s">
        <v>34</v>
      </c>
      <c r="P109" s="1" t="s">
        <v>152</v>
      </c>
      <c r="Q109" t="s">
        <v>36</v>
      </c>
      <c r="R109" t="s">
        <v>40</v>
      </c>
      <c r="T109" t="s">
        <v>35</v>
      </c>
      <c r="U109" t="s">
        <v>35</v>
      </c>
      <c r="V109" t="s">
        <v>35</v>
      </c>
      <c r="W109" t="s">
        <v>35</v>
      </c>
      <c r="X109" t="s">
        <v>35</v>
      </c>
      <c r="Y109" t="s">
        <v>35</v>
      </c>
      <c r="Z109" t="s">
        <v>35</v>
      </c>
      <c r="AA109" s="1" t="s">
        <v>153</v>
      </c>
      <c r="AB109" s="1" t="s">
        <v>38</v>
      </c>
      <c r="AC109" s="1" t="s">
        <v>39</v>
      </c>
      <c r="AE109" s="1" t="s">
        <v>154</v>
      </c>
      <c r="AH109" s="12"/>
    </row>
    <row r="110" spans="1:34" ht="42">
      <c r="A110" s="82">
        <v>45470.674756944441</v>
      </c>
      <c r="B110" t="s">
        <v>33</v>
      </c>
      <c r="C110" t="s">
        <v>34</v>
      </c>
      <c r="D110" t="s">
        <v>35</v>
      </c>
      <c r="E110" t="s">
        <v>35</v>
      </c>
      <c r="F110" t="s">
        <v>35</v>
      </c>
      <c r="G110" t="s">
        <v>35</v>
      </c>
      <c r="H110" t="s">
        <v>35</v>
      </c>
      <c r="J110" t="s">
        <v>35</v>
      </c>
      <c r="K110" t="s">
        <v>35</v>
      </c>
      <c r="L110" t="s">
        <v>35</v>
      </c>
      <c r="M110" t="s">
        <v>35</v>
      </c>
      <c r="N110" t="s">
        <v>35</v>
      </c>
      <c r="O110" t="s">
        <v>35</v>
      </c>
      <c r="P110" s="1" t="s">
        <v>155</v>
      </c>
      <c r="Q110" t="s">
        <v>60</v>
      </c>
      <c r="R110" t="s">
        <v>37</v>
      </c>
      <c r="T110" t="s">
        <v>34</v>
      </c>
      <c r="U110" t="s">
        <v>35</v>
      </c>
      <c r="V110" t="s">
        <v>35</v>
      </c>
      <c r="W110" t="s">
        <v>35</v>
      </c>
      <c r="X110" t="s">
        <v>35</v>
      </c>
      <c r="Y110" t="s">
        <v>35</v>
      </c>
      <c r="Z110" t="s">
        <v>35</v>
      </c>
      <c r="AB110" s="1" t="s">
        <v>46</v>
      </c>
      <c r="AC110" s="1" t="s">
        <v>47</v>
      </c>
      <c r="AE110" s="1" t="s">
        <v>156</v>
      </c>
      <c r="AH110" s="12"/>
    </row>
    <row r="111" spans="1:34" ht="27.95">
      <c r="A111" s="82">
        <v>45470.875983796293</v>
      </c>
      <c r="B111" t="s">
        <v>34</v>
      </c>
      <c r="C111" t="s">
        <v>35</v>
      </c>
      <c r="D111" t="s">
        <v>35</v>
      </c>
      <c r="E111" t="s">
        <v>35</v>
      </c>
      <c r="F111" t="s">
        <v>35</v>
      </c>
      <c r="G111" t="s">
        <v>35</v>
      </c>
      <c r="H111" t="s">
        <v>35</v>
      </c>
      <c r="J111" t="s">
        <v>34</v>
      </c>
      <c r="K111" t="s">
        <v>34</v>
      </c>
      <c r="L111" t="s">
        <v>35</v>
      </c>
      <c r="M111" t="s">
        <v>35</v>
      </c>
      <c r="N111" t="s">
        <v>35</v>
      </c>
      <c r="O111" t="s">
        <v>34</v>
      </c>
      <c r="Q111" t="s">
        <v>36</v>
      </c>
      <c r="R111" t="s">
        <v>40</v>
      </c>
      <c r="T111" t="s">
        <v>35</v>
      </c>
      <c r="U111" t="s">
        <v>34</v>
      </c>
      <c r="V111" t="s">
        <v>34</v>
      </c>
      <c r="W111" t="s">
        <v>35</v>
      </c>
      <c r="X111" t="s">
        <v>35</v>
      </c>
      <c r="Y111" t="s">
        <v>35</v>
      </c>
      <c r="Z111" t="s">
        <v>35</v>
      </c>
      <c r="AB111" s="1" t="s">
        <v>69</v>
      </c>
      <c r="AC111" s="1" t="s">
        <v>47</v>
      </c>
      <c r="AE111" s="1" t="s">
        <v>157</v>
      </c>
      <c r="AF111" s="1" t="s">
        <v>158</v>
      </c>
      <c r="AH111" s="12"/>
    </row>
    <row r="112" spans="1:34" ht="27.95">
      <c r="A112" s="82">
        <v>45471.419050925928</v>
      </c>
      <c r="B112" t="s">
        <v>33</v>
      </c>
      <c r="C112" t="s">
        <v>34</v>
      </c>
      <c r="D112" t="s">
        <v>35</v>
      </c>
      <c r="E112" t="s">
        <v>35</v>
      </c>
      <c r="F112" t="s">
        <v>35</v>
      </c>
      <c r="G112" t="s">
        <v>35</v>
      </c>
      <c r="H112" t="s">
        <v>35</v>
      </c>
      <c r="J112" t="s">
        <v>34</v>
      </c>
      <c r="K112" t="s">
        <v>35</v>
      </c>
      <c r="L112" t="s">
        <v>35</v>
      </c>
      <c r="M112" t="s">
        <v>35</v>
      </c>
      <c r="N112" t="s">
        <v>35</v>
      </c>
      <c r="O112" t="s">
        <v>35</v>
      </c>
      <c r="Q112" t="s">
        <v>36</v>
      </c>
      <c r="R112" t="s">
        <v>40</v>
      </c>
      <c r="T112" t="s">
        <v>34</v>
      </c>
      <c r="U112" t="s">
        <v>35</v>
      </c>
      <c r="V112" t="s">
        <v>35</v>
      </c>
      <c r="W112" t="s">
        <v>35</v>
      </c>
      <c r="X112" t="s">
        <v>35</v>
      </c>
      <c r="Y112" t="s">
        <v>35</v>
      </c>
      <c r="Z112" t="s">
        <v>35</v>
      </c>
      <c r="AB112" s="1" t="s">
        <v>46</v>
      </c>
      <c r="AC112" s="1" t="s">
        <v>47</v>
      </c>
      <c r="AE112" s="1" t="s">
        <v>159</v>
      </c>
      <c r="AH112" s="12"/>
    </row>
    <row r="113" spans="1:34" ht="27.95">
      <c r="A113" s="82">
        <v>45471.54351851852</v>
      </c>
      <c r="B113" t="s">
        <v>33</v>
      </c>
      <c r="C113" t="s">
        <v>34</v>
      </c>
      <c r="D113" t="s">
        <v>35</v>
      </c>
      <c r="E113" t="s">
        <v>35</v>
      </c>
      <c r="F113" t="s">
        <v>35</v>
      </c>
      <c r="G113" t="s">
        <v>35</v>
      </c>
      <c r="H113" t="s">
        <v>35</v>
      </c>
      <c r="J113" t="s">
        <v>35</v>
      </c>
      <c r="K113" t="s">
        <v>35</v>
      </c>
      <c r="L113" t="s">
        <v>35</v>
      </c>
      <c r="M113" t="s">
        <v>35</v>
      </c>
      <c r="N113" t="s">
        <v>35</v>
      </c>
      <c r="O113" t="s">
        <v>34</v>
      </c>
      <c r="Q113" t="s">
        <v>60</v>
      </c>
      <c r="R113" t="s">
        <v>37</v>
      </c>
      <c r="T113" t="s">
        <v>34</v>
      </c>
      <c r="U113" t="s">
        <v>35</v>
      </c>
      <c r="V113" t="s">
        <v>35</v>
      </c>
      <c r="W113" t="s">
        <v>34</v>
      </c>
      <c r="X113" t="s">
        <v>35</v>
      </c>
      <c r="Y113" t="s">
        <v>35</v>
      </c>
      <c r="Z113" t="s">
        <v>35</v>
      </c>
      <c r="AC113" s="1" t="s">
        <v>47</v>
      </c>
      <c r="AE113" s="1" t="s">
        <v>160</v>
      </c>
      <c r="AF113" s="1" t="s">
        <v>161</v>
      </c>
      <c r="AH113" s="12"/>
    </row>
    <row r="114" spans="1:34" ht="27.95">
      <c r="A114" s="82">
        <v>45471.55804398148</v>
      </c>
      <c r="B114" t="s">
        <v>34</v>
      </c>
      <c r="C114" t="s">
        <v>35</v>
      </c>
      <c r="D114" t="s">
        <v>35</v>
      </c>
      <c r="E114" t="s">
        <v>35</v>
      </c>
      <c r="F114" t="s">
        <v>35</v>
      </c>
      <c r="G114" t="s">
        <v>35</v>
      </c>
      <c r="H114" t="s">
        <v>35</v>
      </c>
      <c r="J114" t="s">
        <v>35</v>
      </c>
      <c r="K114" t="s">
        <v>35</v>
      </c>
      <c r="L114" t="s">
        <v>35</v>
      </c>
      <c r="M114" t="s">
        <v>35</v>
      </c>
      <c r="N114" t="s">
        <v>34</v>
      </c>
      <c r="O114" t="s">
        <v>35</v>
      </c>
      <c r="Q114" t="s">
        <v>36</v>
      </c>
      <c r="R114" t="s">
        <v>40</v>
      </c>
      <c r="T114" t="s">
        <v>35</v>
      </c>
      <c r="U114" t="s">
        <v>35</v>
      </c>
      <c r="V114" t="s">
        <v>35</v>
      </c>
      <c r="W114" t="s">
        <v>35</v>
      </c>
      <c r="X114" t="s">
        <v>35</v>
      </c>
      <c r="Y114" t="s">
        <v>34</v>
      </c>
      <c r="Z114" t="s">
        <v>35</v>
      </c>
      <c r="AB114" s="1" t="s">
        <v>38</v>
      </c>
      <c r="AC114" s="1" t="s">
        <v>47</v>
      </c>
      <c r="AE114" s="1" t="s">
        <v>162</v>
      </c>
      <c r="AF114" s="1" t="s">
        <v>163</v>
      </c>
      <c r="AH114" s="12"/>
    </row>
    <row r="115" spans="1:34" ht="69.95">
      <c r="A115" s="82">
        <v>45471.562465277777</v>
      </c>
      <c r="B115" t="s">
        <v>33</v>
      </c>
      <c r="C115" t="s">
        <v>34</v>
      </c>
      <c r="D115" t="s">
        <v>35</v>
      </c>
      <c r="E115" t="s">
        <v>35</v>
      </c>
      <c r="F115" t="s">
        <v>34</v>
      </c>
      <c r="G115" t="s">
        <v>35</v>
      </c>
      <c r="H115" t="s">
        <v>35</v>
      </c>
      <c r="J115" t="s">
        <v>35</v>
      </c>
      <c r="K115" t="s">
        <v>34</v>
      </c>
      <c r="L115" t="s">
        <v>35</v>
      </c>
      <c r="M115" t="s">
        <v>34</v>
      </c>
      <c r="N115" t="s">
        <v>34</v>
      </c>
      <c r="O115" t="s">
        <v>35</v>
      </c>
      <c r="Q115" t="s">
        <v>36</v>
      </c>
      <c r="R115" t="s">
        <v>40</v>
      </c>
      <c r="T115" t="s">
        <v>34</v>
      </c>
      <c r="U115" t="s">
        <v>34</v>
      </c>
      <c r="V115" t="s">
        <v>35</v>
      </c>
      <c r="W115" t="s">
        <v>35</v>
      </c>
      <c r="X115" t="s">
        <v>34</v>
      </c>
      <c r="Y115" t="s">
        <v>35</v>
      </c>
      <c r="Z115" t="s">
        <v>35</v>
      </c>
      <c r="AB115" s="1" t="s">
        <v>41</v>
      </c>
      <c r="AC115" s="1" t="s">
        <v>47</v>
      </c>
      <c r="AE115" s="1" t="s">
        <v>164</v>
      </c>
      <c r="AF115" s="1" t="s">
        <v>165</v>
      </c>
      <c r="AH115" s="12"/>
    </row>
    <row r="116" spans="1:34" ht="27.95">
      <c r="A116" s="82">
        <v>45472.593206018515</v>
      </c>
      <c r="B116" t="s">
        <v>33</v>
      </c>
      <c r="C116" t="s">
        <v>35</v>
      </c>
      <c r="D116" t="s">
        <v>35</v>
      </c>
      <c r="E116" t="s">
        <v>35</v>
      </c>
      <c r="F116" t="s">
        <v>35</v>
      </c>
      <c r="G116" t="s">
        <v>35</v>
      </c>
      <c r="H116" t="s">
        <v>35</v>
      </c>
      <c r="I116" s="1" t="s">
        <v>166</v>
      </c>
      <c r="J116" t="s">
        <v>35</v>
      </c>
      <c r="K116" t="s">
        <v>34</v>
      </c>
      <c r="L116" t="s">
        <v>35</v>
      </c>
      <c r="M116" t="s">
        <v>35</v>
      </c>
      <c r="N116" t="s">
        <v>34</v>
      </c>
      <c r="O116" t="s">
        <v>35</v>
      </c>
      <c r="Q116" t="s">
        <v>36</v>
      </c>
      <c r="R116" t="s">
        <v>40</v>
      </c>
      <c r="T116" t="s">
        <v>35</v>
      </c>
      <c r="U116" t="s">
        <v>35</v>
      </c>
      <c r="V116" t="s">
        <v>35</v>
      </c>
      <c r="W116" t="s">
        <v>34</v>
      </c>
      <c r="X116" t="s">
        <v>35</v>
      </c>
      <c r="Y116" t="s">
        <v>35</v>
      </c>
      <c r="Z116" t="s">
        <v>35</v>
      </c>
      <c r="AB116" s="1" t="s">
        <v>46</v>
      </c>
      <c r="AC116" s="1" t="s">
        <v>83</v>
      </c>
      <c r="AE116" s="1" t="s">
        <v>73</v>
      </c>
      <c r="AF116" s="1" t="s">
        <v>158</v>
      </c>
      <c r="AH116" s="12"/>
    </row>
    <row r="117" spans="1:34" ht="27.95">
      <c r="A117" s="82">
        <v>45472.594537037039</v>
      </c>
      <c r="B117" t="s">
        <v>34</v>
      </c>
      <c r="C117" t="s">
        <v>35</v>
      </c>
      <c r="D117" t="s">
        <v>35</v>
      </c>
      <c r="E117" t="s">
        <v>35</v>
      </c>
      <c r="F117" t="s">
        <v>35</v>
      </c>
      <c r="G117" t="s">
        <v>35</v>
      </c>
      <c r="H117" t="s">
        <v>35</v>
      </c>
      <c r="J117" t="s">
        <v>35</v>
      </c>
      <c r="K117" t="s">
        <v>35</v>
      </c>
      <c r="L117" t="s">
        <v>35</v>
      </c>
      <c r="M117" t="s">
        <v>35</v>
      </c>
      <c r="N117" t="s">
        <v>34</v>
      </c>
      <c r="O117" t="s">
        <v>35</v>
      </c>
      <c r="Q117" t="s">
        <v>60</v>
      </c>
      <c r="R117" t="s">
        <v>37</v>
      </c>
      <c r="T117" t="s">
        <v>34</v>
      </c>
      <c r="U117" t="s">
        <v>35</v>
      </c>
      <c r="V117" t="s">
        <v>35</v>
      </c>
      <c r="W117" t="s">
        <v>35</v>
      </c>
      <c r="X117" t="s">
        <v>35</v>
      </c>
      <c r="Y117" t="s">
        <v>35</v>
      </c>
      <c r="Z117" t="s">
        <v>35</v>
      </c>
      <c r="AB117" s="1" t="s">
        <v>69</v>
      </c>
      <c r="AC117" s="1" t="s">
        <v>64</v>
      </c>
      <c r="AH117" s="12"/>
    </row>
    <row r="118" spans="1:34" ht="56.1">
      <c r="A118" s="82">
        <v>45472.665381944447</v>
      </c>
      <c r="B118" t="s">
        <v>34</v>
      </c>
      <c r="C118" t="s">
        <v>35</v>
      </c>
      <c r="D118" t="s">
        <v>35</v>
      </c>
      <c r="E118" t="s">
        <v>35</v>
      </c>
      <c r="F118" t="s">
        <v>35</v>
      </c>
      <c r="G118" t="s">
        <v>35</v>
      </c>
      <c r="H118" t="s">
        <v>35</v>
      </c>
      <c r="J118" t="s">
        <v>35</v>
      </c>
      <c r="K118" t="s">
        <v>35</v>
      </c>
      <c r="L118" t="s">
        <v>35</v>
      </c>
      <c r="M118" t="s">
        <v>35</v>
      </c>
      <c r="N118" t="s">
        <v>35</v>
      </c>
      <c r="O118" t="s">
        <v>35</v>
      </c>
      <c r="P118" s="1" t="s">
        <v>167</v>
      </c>
      <c r="Q118" t="s">
        <v>36</v>
      </c>
      <c r="R118" t="s">
        <v>40</v>
      </c>
      <c r="T118" t="s">
        <v>35</v>
      </c>
      <c r="U118" t="s">
        <v>35</v>
      </c>
      <c r="V118" t="s">
        <v>35</v>
      </c>
      <c r="W118" t="s">
        <v>35</v>
      </c>
      <c r="X118" t="s">
        <v>35</v>
      </c>
      <c r="Y118" t="s">
        <v>34</v>
      </c>
      <c r="Z118" t="s">
        <v>35</v>
      </c>
      <c r="AB118" s="1" t="s">
        <v>41</v>
      </c>
      <c r="AC118" s="1" t="s">
        <v>39</v>
      </c>
      <c r="AE118" s="1" t="s">
        <v>105</v>
      </c>
      <c r="AF118" s="1" t="s">
        <v>105</v>
      </c>
      <c r="AH118" s="12"/>
    </row>
    <row r="119" spans="1:34" ht="56.1">
      <c r="A119" s="82">
        <v>45473.579583333332</v>
      </c>
      <c r="B119" t="s">
        <v>34</v>
      </c>
      <c r="C119" t="s">
        <v>35</v>
      </c>
      <c r="D119" t="s">
        <v>35</v>
      </c>
      <c r="E119" t="s">
        <v>35</v>
      </c>
      <c r="F119" t="s">
        <v>35</v>
      </c>
      <c r="G119" t="s">
        <v>35</v>
      </c>
      <c r="H119" t="s">
        <v>35</v>
      </c>
      <c r="J119" t="s">
        <v>35</v>
      </c>
      <c r="K119" t="s">
        <v>34</v>
      </c>
      <c r="L119" t="s">
        <v>35</v>
      </c>
      <c r="M119" t="s">
        <v>35</v>
      </c>
      <c r="N119" t="s">
        <v>34</v>
      </c>
      <c r="O119" t="s">
        <v>35</v>
      </c>
      <c r="P119" s="1" t="s">
        <v>168</v>
      </c>
      <c r="Q119" t="s">
        <v>36</v>
      </c>
      <c r="R119" t="s">
        <v>40</v>
      </c>
      <c r="T119" t="s">
        <v>34</v>
      </c>
      <c r="U119" t="s">
        <v>34</v>
      </c>
      <c r="V119" t="s">
        <v>35</v>
      </c>
      <c r="W119" t="s">
        <v>34</v>
      </c>
      <c r="X119" t="s">
        <v>34</v>
      </c>
      <c r="Y119" t="s">
        <v>35</v>
      </c>
      <c r="Z119" t="s">
        <v>35</v>
      </c>
      <c r="AA119" s="1" t="s">
        <v>169</v>
      </c>
      <c r="AB119" s="1" t="s">
        <v>46</v>
      </c>
      <c r="AC119" s="1" t="s">
        <v>51</v>
      </c>
      <c r="AD119" s="1" t="s">
        <v>170</v>
      </c>
      <c r="AE119" s="1" t="s">
        <v>171</v>
      </c>
      <c r="AH119" s="12"/>
    </row>
    <row r="120" spans="1:34" ht="27.95">
      <c r="A120" s="82">
        <v>45473.650578703702</v>
      </c>
      <c r="B120" t="s">
        <v>33</v>
      </c>
      <c r="C120" t="s">
        <v>34</v>
      </c>
      <c r="D120" t="s">
        <v>35</v>
      </c>
      <c r="E120" t="s">
        <v>35</v>
      </c>
      <c r="F120" t="s">
        <v>35</v>
      </c>
      <c r="G120" t="s">
        <v>35</v>
      </c>
      <c r="H120" t="s">
        <v>35</v>
      </c>
      <c r="J120" t="s">
        <v>34</v>
      </c>
      <c r="K120" t="s">
        <v>35</v>
      </c>
      <c r="L120" t="s">
        <v>35</v>
      </c>
      <c r="M120" t="s">
        <v>35</v>
      </c>
      <c r="N120" t="s">
        <v>35</v>
      </c>
      <c r="O120" t="s">
        <v>35</v>
      </c>
      <c r="Q120" t="s">
        <v>36</v>
      </c>
      <c r="R120" t="s">
        <v>40</v>
      </c>
      <c r="T120" t="s">
        <v>34</v>
      </c>
      <c r="U120" t="s">
        <v>35</v>
      </c>
      <c r="V120" t="s">
        <v>35</v>
      </c>
      <c r="W120" t="s">
        <v>34</v>
      </c>
      <c r="X120" t="s">
        <v>35</v>
      </c>
      <c r="Y120" t="s">
        <v>34</v>
      </c>
      <c r="Z120" t="s">
        <v>35</v>
      </c>
      <c r="AB120" s="1" t="s">
        <v>69</v>
      </c>
      <c r="AC120" s="1" t="s">
        <v>64</v>
      </c>
      <c r="AH120" s="12"/>
    </row>
    <row r="121" spans="1:34" ht="27.95">
      <c r="A121" s="82">
        <v>45473.83871527778</v>
      </c>
      <c r="B121" t="s">
        <v>33</v>
      </c>
      <c r="C121" t="s">
        <v>34</v>
      </c>
      <c r="D121" t="s">
        <v>35</v>
      </c>
      <c r="E121" t="s">
        <v>35</v>
      </c>
      <c r="F121" t="s">
        <v>35</v>
      </c>
      <c r="G121" t="s">
        <v>35</v>
      </c>
      <c r="H121" t="s">
        <v>35</v>
      </c>
      <c r="J121" t="s">
        <v>35</v>
      </c>
      <c r="K121" t="s">
        <v>34</v>
      </c>
      <c r="L121" t="s">
        <v>35</v>
      </c>
      <c r="M121" t="s">
        <v>35</v>
      </c>
      <c r="N121" t="s">
        <v>34</v>
      </c>
      <c r="O121" t="s">
        <v>34</v>
      </c>
      <c r="Q121" t="s">
        <v>36</v>
      </c>
      <c r="R121" t="s">
        <v>40</v>
      </c>
      <c r="T121" t="s">
        <v>34</v>
      </c>
      <c r="U121" t="s">
        <v>34</v>
      </c>
      <c r="V121" t="s">
        <v>35</v>
      </c>
      <c r="W121" t="s">
        <v>35</v>
      </c>
      <c r="X121" t="s">
        <v>34</v>
      </c>
      <c r="Y121" t="s">
        <v>35</v>
      </c>
      <c r="Z121" t="s">
        <v>35</v>
      </c>
      <c r="AB121" s="1" t="s">
        <v>38</v>
      </c>
      <c r="AC121" s="1" t="s">
        <v>47</v>
      </c>
      <c r="AH121" s="12"/>
    </row>
    <row r="122" spans="1:34">
      <c r="AH122" s="12"/>
    </row>
    <row r="123" spans="1:34">
      <c r="AH123" s="12"/>
    </row>
    <row r="124" spans="1:34">
      <c r="AH124" s="12"/>
    </row>
    <row r="125" spans="1:34">
      <c r="AH125" s="12"/>
    </row>
    <row r="126" spans="1:34">
      <c r="AH126" s="12"/>
    </row>
    <row r="127" spans="1:34">
      <c r="AH127" s="12"/>
    </row>
    <row r="128" spans="1:34">
      <c r="AH128" s="12"/>
    </row>
    <row r="129" spans="34:34">
      <c r="AH129" s="12"/>
    </row>
    <row r="130" spans="34:34">
      <c r="AH130" s="12"/>
    </row>
    <row r="131" spans="34:34">
      <c r="AH131" s="12"/>
    </row>
    <row r="132" spans="34:34">
      <c r="AH132" s="12"/>
    </row>
    <row r="133" spans="34:34">
      <c r="AH133" s="12"/>
    </row>
    <row r="134" spans="34:34">
      <c r="AH134" s="12"/>
    </row>
    <row r="135" spans="34:34">
      <c r="AH135" s="12"/>
    </row>
    <row r="136" spans="34:34">
      <c r="AH136" s="12"/>
    </row>
    <row r="137" spans="34:34">
      <c r="AH137" s="12"/>
    </row>
    <row r="138" spans="34:34">
      <c r="AH138" s="12"/>
    </row>
    <row r="139" spans="34:34">
      <c r="AH139" s="12"/>
    </row>
    <row r="140" spans="34:34">
      <c r="AH140" s="12"/>
    </row>
    <row r="141" spans="34:34">
      <c r="AH141" s="12"/>
    </row>
    <row r="142" spans="34:34">
      <c r="AH142" s="12"/>
    </row>
    <row r="143" spans="34:34">
      <c r="AH143" s="12"/>
    </row>
    <row r="144" spans="34:34">
      <c r="AH144" s="12"/>
    </row>
    <row r="145" spans="34:34">
      <c r="AH145" s="12"/>
    </row>
    <row r="146" spans="34:34">
      <c r="AH146" s="12"/>
    </row>
    <row r="147" spans="34:34">
      <c r="AH147" s="12"/>
    </row>
    <row r="148" spans="34:34">
      <c r="AH148" s="12"/>
    </row>
    <row r="149" spans="34:34">
      <c r="AH149" s="12"/>
    </row>
    <row r="150" spans="34:34">
      <c r="AH150" s="12"/>
    </row>
    <row r="151" spans="34:34">
      <c r="AH151" s="12"/>
    </row>
    <row r="152" spans="34:34">
      <c r="AH152" s="12"/>
    </row>
    <row r="153" spans="34:34">
      <c r="AH153" s="12"/>
    </row>
    <row r="154" spans="34:34">
      <c r="AH154" s="12"/>
    </row>
    <row r="155" spans="34:34">
      <c r="AH155" s="12"/>
    </row>
    <row r="156" spans="34:34">
      <c r="AH156" s="12"/>
    </row>
    <row r="157" spans="34:34">
      <c r="AH157" s="12"/>
    </row>
    <row r="158" spans="34:34">
      <c r="AH158" s="12"/>
    </row>
    <row r="159" spans="34:34">
      <c r="AH159" s="12"/>
    </row>
    <row r="160" spans="34:34">
      <c r="AH160" s="12"/>
    </row>
    <row r="161" spans="34:34">
      <c r="AH161" s="12"/>
    </row>
    <row r="162" spans="34:34">
      <c r="AH162" s="12"/>
    </row>
    <row r="163" spans="34:34">
      <c r="AH163" s="12"/>
    </row>
    <row r="164" spans="34:34">
      <c r="AH164" s="12"/>
    </row>
    <row r="165" spans="34:34">
      <c r="AH165" s="12"/>
    </row>
    <row r="166" spans="34:34">
      <c r="AH166" s="12"/>
    </row>
    <row r="167" spans="34:34">
      <c r="AH167" s="12"/>
    </row>
    <row r="168" spans="34:34">
      <c r="AH168" s="12"/>
    </row>
    <row r="169" spans="34:34">
      <c r="AH169" s="12"/>
    </row>
    <row r="170" spans="34:34">
      <c r="AH170" s="12"/>
    </row>
    <row r="171" spans="34:34">
      <c r="AH171" s="12"/>
    </row>
    <row r="172" spans="34:34">
      <c r="AH172" s="12"/>
    </row>
    <row r="173" spans="34:34">
      <c r="AH173" s="12"/>
    </row>
    <row r="174" spans="34:34">
      <c r="AH174" s="12"/>
    </row>
    <row r="175" spans="34:34">
      <c r="AH175" s="12"/>
    </row>
    <row r="176" spans="34:34">
      <c r="AH176" s="12"/>
    </row>
    <row r="177" spans="34:34">
      <c r="AH177" s="12"/>
    </row>
    <row r="178" spans="34:34">
      <c r="AH178" s="12"/>
    </row>
    <row r="179" spans="34:34">
      <c r="AH179" s="12"/>
    </row>
    <row r="180" spans="34:34">
      <c r="AH180" s="12"/>
    </row>
    <row r="181" spans="34:34">
      <c r="AH181" s="12"/>
    </row>
    <row r="182" spans="34:34">
      <c r="AH182" s="12"/>
    </row>
    <row r="183" spans="34:34">
      <c r="AH183" s="12"/>
    </row>
    <row r="184" spans="34:34">
      <c r="AH184" s="12"/>
    </row>
    <row r="185" spans="34:34">
      <c r="AH185" s="12"/>
    </row>
    <row r="186" spans="34:34">
      <c r="AH186" s="12"/>
    </row>
    <row r="187" spans="34:34">
      <c r="AH187" s="12"/>
    </row>
    <row r="188" spans="34:34">
      <c r="AH188" s="12"/>
    </row>
    <row r="189" spans="34:34">
      <c r="AH189" s="12"/>
    </row>
    <row r="190" spans="34:34">
      <c r="AH190" s="12"/>
    </row>
    <row r="191" spans="34:34">
      <c r="AH191" s="12"/>
    </row>
    <row r="192" spans="34:34">
      <c r="AH192" s="12"/>
    </row>
    <row r="193" spans="34:34">
      <c r="AH193" s="12"/>
    </row>
    <row r="194" spans="34:34">
      <c r="AH194" s="12"/>
    </row>
    <row r="195" spans="34:34">
      <c r="AH195" s="12"/>
    </row>
    <row r="196" spans="34:34">
      <c r="AH196" s="12"/>
    </row>
    <row r="197" spans="34:34">
      <c r="AH197" s="12"/>
    </row>
    <row r="198" spans="34:34">
      <c r="AH198" s="12"/>
    </row>
    <row r="199" spans="34:34">
      <c r="AH199" s="12"/>
    </row>
    <row r="200" spans="34:34">
      <c r="AH200" s="12"/>
    </row>
    <row r="201" spans="34:34">
      <c r="AH201" s="12"/>
    </row>
    <row r="202" spans="34:34">
      <c r="AH202" s="12"/>
    </row>
    <row r="203" spans="34:34">
      <c r="AH203" s="12"/>
    </row>
    <row r="204" spans="34:34">
      <c r="AH204" s="12"/>
    </row>
    <row r="205" spans="34:34">
      <c r="AH205" s="12"/>
    </row>
    <row r="206" spans="34:34">
      <c r="AH206" s="12"/>
    </row>
    <row r="207" spans="34:34">
      <c r="AH207" s="12"/>
    </row>
    <row r="208" spans="34:34">
      <c r="AH208" s="12"/>
    </row>
    <row r="209" spans="34:34">
      <c r="AH209" s="12"/>
    </row>
    <row r="210" spans="34:34">
      <c r="AH210" s="12"/>
    </row>
    <row r="211" spans="34:34">
      <c r="AH211" s="12"/>
    </row>
    <row r="212" spans="34:34">
      <c r="AH212" s="12"/>
    </row>
    <row r="213" spans="34:34">
      <c r="AH213" s="12"/>
    </row>
    <row r="214" spans="34:34">
      <c r="AH214" s="12"/>
    </row>
    <row r="215" spans="34:34">
      <c r="AH215" s="12"/>
    </row>
    <row r="216" spans="34:34">
      <c r="AH216" s="12"/>
    </row>
    <row r="217" spans="34:34">
      <c r="AH217" s="12"/>
    </row>
    <row r="218" spans="34:34">
      <c r="AH218" s="12"/>
    </row>
    <row r="219" spans="34:34">
      <c r="AH219" s="12"/>
    </row>
    <row r="220" spans="34:34">
      <c r="AH220" s="12"/>
    </row>
    <row r="221" spans="34:34">
      <c r="AH221" s="12"/>
    </row>
    <row r="222" spans="34:34">
      <c r="AH222" s="12"/>
    </row>
    <row r="223" spans="34:34">
      <c r="AH223" s="12"/>
    </row>
    <row r="224" spans="34:34">
      <c r="AH224" s="12"/>
    </row>
    <row r="225" spans="34:34">
      <c r="AH225" s="12"/>
    </row>
    <row r="226" spans="34:34">
      <c r="AH226" s="12"/>
    </row>
    <row r="227" spans="34:34">
      <c r="AH227" s="12"/>
    </row>
    <row r="228" spans="34:34">
      <c r="AH228" s="12"/>
    </row>
    <row r="229" spans="34:34">
      <c r="AH229" s="12"/>
    </row>
    <row r="230" spans="34:34">
      <c r="AH230" s="12"/>
    </row>
    <row r="231" spans="34:34">
      <c r="AH231" s="12"/>
    </row>
    <row r="232" spans="34:34">
      <c r="AH232" s="12"/>
    </row>
    <row r="233" spans="34:34">
      <c r="AH233" s="12"/>
    </row>
    <row r="234" spans="34:34">
      <c r="AH234" s="12"/>
    </row>
    <row r="235" spans="34:34">
      <c r="AH235" s="12"/>
    </row>
    <row r="236" spans="34:34">
      <c r="AH236" s="12"/>
    </row>
    <row r="237" spans="34:34">
      <c r="AH237" s="12"/>
    </row>
    <row r="238" spans="34:34">
      <c r="AH238" s="12"/>
    </row>
    <row r="239" spans="34:34">
      <c r="AH239" s="12"/>
    </row>
    <row r="240" spans="34:34">
      <c r="AH240" s="12"/>
    </row>
    <row r="241" spans="34:34">
      <c r="AH241" s="12"/>
    </row>
    <row r="242" spans="34:34">
      <c r="AH242" s="12"/>
    </row>
    <row r="243" spans="34:34">
      <c r="AH243" s="12"/>
    </row>
    <row r="244" spans="34:34">
      <c r="AH244" s="12"/>
    </row>
    <row r="245" spans="34:34">
      <c r="AH245" s="12"/>
    </row>
    <row r="246" spans="34:34">
      <c r="AH246" s="12"/>
    </row>
    <row r="247" spans="34:34">
      <c r="AH247" s="12"/>
    </row>
    <row r="248" spans="34:34">
      <c r="AH248" s="12"/>
    </row>
    <row r="249" spans="34:34">
      <c r="AH249" s="12"/>
    </row>
    <row r="250" spans="34:34">
      <c r="AH250" s="12"/>
    </row>
    <row r="251" spans="34:34">
      <c r="AH251" s="12"/>
    </row>
    <row r="252" spans="34:34">
      <c r="AH252" s="12"/>
    </row>
    <row r="253" spans="34:34">
      <c r="AH253" s="12"/>
    </row>
    <row r="254" spans="34:34" ht="12.75"/>
    <row r="255" spans="34:34" ht="12.75"/>
    <row r="256" spans="34:34" ht="12.75"/>
  </sheetData>
  <autoFilter ref="A2:AH2" xr:uid="{00000000-0009-0000-0000-000000000000}"/>
  <mergeCells count="13">
    <mergeCell ref="AF1:AF2"/>
    <mergeCell ref="S1:S2"/>
    <mergeCell ref="T1:AA1"/>
    <mergeCell ref="AB1:AB2"/>
    <mergeCell ref="AC1:AC2"/>
    <mergeCell ref="AD1:AD2"/>
    <mergeCell ref="AE1:AE2"/>
    <mergeCell ref="R1:R2"/>
    <mergeCell ref="A1:A2"/>
    <mergeCell ref="B1:B2"/>
    <mergeCell ref="C1:I1"/>
    <mergeCell ref="J1:P1"/>
    <mergeCell ref="Q1:Q2"/>
  </mergeCells>
  <pageMargins left="0.5" right="0.5" top="1" bottom="1" header="0.5" footer="0.5"/>
  <pageSetup orientation="portrait" useFirstPageNumber="1" horizontalDpi="4294967292" verticalDpi="4294967292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5"/>
  <sheetViews>
    <sheetView workbookViewId="0">
      <selection activeCell="A58" sqref="A58"/>
    </sheetView>
  </sheetViews>
  <sheetFormatPr defaultColWidth="10.85546875" defaultRowHeight="15.95"/>
  <cols>
    <col min="1" max="1" width="37.85546875" style="15" customWidth="1"/>
    <col min="2" max="19" width="21.28515625" style="15" customWidth="1"/>
    <col min="20" max="22" width="10.85546875" style="15"/>
    <col min="23" max="23" width="19.7109375" style="15" customWidth="1"/>
    <col min="24" max="28" width="10.85546875" style="15"/>
    <col min="29" max="29" width="16" style="15" customWidth="1"/>
    <col min="30" max="16384" width="10.85546875" style="15"/>
  </cols>
  <sheetData>
    <row r="1" spans="1:29" ht="17.100000000000001" customHeight="1">
      <c r="A1" s="83" t="s">
        <v>172</v>
      </c>
    </row>
    <row r="2" spans="1:29" ht="17.100000000000001" customHeight="1">
      <c r="A2" s="16" t="s">
        <v>173</v>
      </c>
    </row>
    <row r="3" spans="1:29" ht="17.100000000000001" customHeight="1">
      <c r="A3" s="16"/>
    </row>
    <row r="4" spans="1:29" ht="17.100000000000001" customHeight="1">
      <c r="A4" s="46" t="s">
        <v>174</v>
      </c>
      <c r="B4" s="47"/>
      <c r="C4" s="47"/>
      <c r="D4" s="47"/>
      <c r="E4" s="48"/>
    </row>
    <row r="5" spans="1:29" ht="17.100000000000001" customHeight="1">
      <c r="A5" s="84" t="s">
        <v>36</v>
      </c>
      <c r="B5" s="85" t="s">
        <v>60</v>
      </c>
      <c r="C5" s="85" t="s">
        <v>50</v>
      </c>
      <c r="D5" s="85" t="s">
        <v>111</v>
      </c>
      <c r="E5" s="86" t="s">
        <v>175</v>
      </c>
    </row>
    <row r="6" spans="1:29" ht="17.100000000000001" customHeight="1">
      <c r="A6" s="49">
        <f>COUNTIF('Survey results'!$Q$3:$Q$65004,A5)</f>
        <v>90</v>
      </c>
      <c r="B6" s="15">
        <f>COUNTIF('Survey results'!$Q$3:$Q$65004,B5)</f>
        <v>19</v>
      </c>
      <c r="C6" s="15">
        <f>COUNTIF('Survey results'!$Q$3:$Q$65004,C5)</f>
        <v>7</v>
      </c>
      <c r="D6" s="15">
        <f>COUNTIF('Survey results'!$Q$3:$Q$65004,D5)</f>
        <v>3</v>
      </c>
      <c r="E6" s="50">
        <f>SUM(A6:D6)</f>
        <v>119</v>
      </c>
    </row>
    <row r="7" spans="1:29" ht="17.100000000000001" customHeight="1">
      <c r="A7" s="51">
        <f>A6/$E$6</f>
        <v>0.75630252100840334</v>
      </c>
      <c r="B7" s="52">
        <f>B6/$E$6</f>
        <v>0.15966386554621848</v>
      </c>
      <c r="C7" s="52">
        <f>C6/$E$6</f>
        <v>5.8823529411764705E-2</v>
      </c>
      <c r="D7" s="52">
        <f>D6/$E$6</f>
        <v>2.5210084033613446E-2</v>
      </c>
      <c r="E7" s="53"/>
    </row>
    <row r="8" spans="1:29" ht="17.100000000000001" customHeight="1">
      <c r="A8" s="17"/>
      <c r="B8" s="17"/>
      <c r="F8" s="18"/>
      <c r="G8" s="18"/>
      <c r="H8" s="18"/>
      <c r="I8" s="18"/>
    </row>
    <row r="9" spans="1:29" ht="17.100000000000001" customHeight="1">
      <c r="A9" s="17"/>
      <c r="AB9" s="19"/>
      <c r="AC9" s="19"/>
    </row>
    <row r="10" spans="1:29" ht="17.100000000000001" customHeight="1">
      <c r="A10" s="54" t="s">
        <v>176</v>
      </c>
      <c r="B10" s="47"/>
      <c r="C10" s="55"/>
      <c r="D10" s="47"/>
      <c r="E10" s="48"/>
      <c r="L10" s="20"/>
      <c r="S10" s="20"/>
      <c r="T10" s="19"/>
      <c r="U10" s="19"/>
      <c r="V10" s="19"/>
      <c r="W10" s="19"/>
      <c r="AA10" s="21"/>
      <c r="AB10" s="19"/>
      <c r="AC10" s="19"/>
    </row>
    <row r="11" spans="1:29" ht="17.100000000000001" customHeight="1">
      <c r="A11" s="56" t="s">
        <v>40</v>
      </c>
      <c r="B11" s="85" t="s">
        <v>37</v>
      </c>
      <c r="C11" s="57" t="s">
        <v>86</v>
      </c>
      <c r="D11" s="85" t="s">
        <v>112</v>
      </c>
      <c r="E11" s="86" t="s">
        <v>175</v>
      </c>
      <c r="L11" s="7"/>
      <c r="S11" s="7"/>
      <c r="T11" s="19"/>
      <c r="U11" s="19"/>
      <c r="V11" s="19"/>
      <c r="W11" s="19"/>
      <c r="AA11" s="21"/>
      <c r="AB11" s="19"/>
      <c r="AC11" s="19"/>
    </row>
    <row r="12" spans="1:29" ht="17.100000000000001" customHeight="1">
      <c r="A12" s="56">
        <f>COUNTIF('Survey results'!$R$3:$R$65004,A11)</f>
        <v>95</v>
      </c>
      <c r="B12" s="15">
        <f>COUNTIF('Survey results'!$R$3:$R$65004,B11)</f>
        <v>18</v>
      </c>
      <c r="C12" s="58">
        <f>COUNTIF('Survey results'!$R$3:$R$65004,C11)</f>
        <v>4</v>
      </c>
      <c r="D12" s="15">
        <f>COUNTIF('Survey results'!$R$3:$R$65004,D11)</f>
        <v>2</v>
      </c>
      <c r="E12" s="50">
        <f>SUM(A12:D12)</f>
        <v>119</v>
      </c>
      <c r="L12" s="7"/>
      <c r="S12" s="7"/>
      <c r="T12" s="19"/>
      <c r="U12" s="19"/>
      <c r="V12" s="19"/>
      <c r="W12" s="19"/>
      <c r="AA12" s="21"/>
      <c r="AB12" s="19"/>
      <c r="AC12" s="19"/>
    </row>
    <row r="13" spans="1:29" ht="17.100000000000001" customHeight="1">
      <c r="A13" s="59">
        <f>A12/$E$12</f>
        <v>0.79831932773109249</v>
      </c>
      <c r="B13" s="52">
        <f>B12/$E$12</f>
        <v>0.15126050420168066</v>
      </c>
      <c r="C13" s="60">
        <f>C12/$E$12</f>
        <v>3.3613445378151259E-2</v>
      </c>
      <c r="D13" s="52">
        <f>D12/$E$12</f>
        <v>1.680672268907563E-2</v>
      </c>
      <c r="E13" s="53"/>
      <c r="L13" s="7"/>
      <c r="S13" s="7"/>
      <c r="T13" s="19"/>
      <c r="U13" s="19"/>
      <c r="V13" s="19"/>
      <c r="W13" s="19"/>
      <c r="AA13" s="21"/>
      <c r="AB13" s="19"/>
      <c r="AC13" s="19"/>
    </row>
    <row r="14" spans="1:29" ht="17.100000000000001" customHeight="1">
      <c r="A14" s="13"/>
      <c r="C14" s="18"/>
      <c r="T14" s="19"/>
      <c r="U14" s="19"/>
      <c r="V14" s="19"/>
      <c r="W14" s="19"/>
      <c r="AA14" s="21"/>
      <c r="AB14" s="19"/>
      <c r="AC14" s="19"/>
    </row>
    <row r="15" spans="1:29" ht="17.100000000000001" customHeight="1">
      <c r="A15" s="13"/>
      <c r="C15" s="18"/>
      <c r="T15" s="19"/>
      <c r="U15" s="19"/>
      <c r="V15" s="19"/>
      <c r="W15" s="19"/>
      <c r="AA15" s="21"/>
      <c r="AB15" s="19"/>
      <c r="AC15" s="19"/>
    </row>
    <row r="16" spans="1:29" ht="17.100000000000001" customHeight="1">
      <c r="A16" s="54" t="s">
        <v>177</v>
      </c>
      <c r="B16" s="47"/>
      <c r="C16" s="61"/>
      <c r="T16" s="19"/>
      <c r="U16" s="19"/>
      <c r="V16" s="19"/>
      <c r="W16" s="19"/>
      <c r="AA16" s="21"/>
      <c r="AB16" s="19"/>
      <c r="AC16" s="19"/>
    </row>
    <row r="17" spans="1:29" ht="17.100000000000001" customHeight="1">
      <c r="A17" s="56" t="s">
        <v>34</v>
      </c>
      <c r="B17" s="85" t="s">
        <v>33</v>
      </c>
      <c r="C17" s="62" t="s">
        <v>175</v>
      </c>
      <c r="T17" s="19"/>
      <c r="U17" s="19"/>
      <c r="V17" s="19"/>
      <c r="W17" s="19"/>
      <c r="AA17" s="21"/>
      <c r="AB17" s="19"/>
      <c r="AC17" s="19"/>
    </row>
    <row r="18" spans="1:29" ht="17.100000000000001" customHeight="1">
      <c r="A18" s="56">
        <f>COUNTIF('Survey results'!$B$3:$B$65004,A17)</f>
        <v>53</v>
      </c>
      <c r="B18" s="85">
        <f>COUNTIF('Survey results'!$B$3:$B$65004,B17)</f>
        <v>66</v>
      </c>
      <c r="C18" s="64">
        <f>SUM(A18:B18)</f>
        <v>119</v>
      </c>
      <c r="T18" s="19"/>
      <c r="U18" s="19"/>
      <c r="V18" s="19"/>
      <c r="W18" s="19"/>
      <c r="AA18" s="21"/>
      <c r="AB18" s="19"/>
      <c r="AC18" s="19"/>
    </row>
    <row r="19" spans="1:29" ht="17.100000000000001" customHeight="1">
      <c r="A19" s="59">
        <f>A18/$C$18</f>
        <v>0.44537815126050423</v>
      </c>
      <c r="B19" s="87">
        <f>B18/$C$18</f>
        <v>0.55462184873949583</v>
      </c>
      <c r="C19" s="63"/>
      <c r="T19" s="19"/>
      <c r="U19" s="19"/>
      <c r="V19" s="19"/>
      <c r="W19" s="19"/>
      <c r="AA19" s="21"/>
      <c r="AB19" s="19"/>
      <c r="AC19" s="19"/>
    </row>
    <row r="20" spans="1:29" ht="17.100000000000001" customHeight="1">
      <c r="A20" s="13"/>
      <c r="B20" s="85"/>
      <c r="C20" s="19"/>
      <c r="T20" s="19"/>
      <c r="U20" s="19"/>
      <c r="V20" s="19"/>
      <c r="W20" s="19"/>
      <c r="AA20" s="21"/>
      <c r="AB20" s="19"/>
      <c r="AC20" s="19"/>
    </row>
    <row r="21" spans="1:29" ht="17.100000000000001" customHeight="1">
      <c r="A21" s="54" t="s">
        <v>178</v>
      </c>
      <c r="B21" s="88"/>
      <c r="C21" s="61"/>
      <c r="T21" s="19"/>
      <c r="U21" s="19"/>
      <c r="V21" s="19"/>
      <c r="W21" s="19"/>
      <c r="AA21" s="21"/>
      <c r="AB21" s="19"/>
      <c r="AC21" s="19"/>
    </row>
    <row r="22" spans="1:29" ht="17.100000000000001" customHeight="1">
      <c r="A22" s="56" t="s">
        <v>179</v>
      </c>
      <c r="B22" s="85">
        <f>COUNTIF('Survey results'!$J$3:$J$65005, E22)</f>
        <v>40</v>
      </c>
      <c r="C22" s="65">
        <f>B22/B28</f>
        <v>0.33613445378151263</v>
      </c>
      <c r="E22" s="83" t="s">
        <v>34</v>
      </c>
      <c r="T22" s="19"/>
      <c r="U22" s="19"/>
      <c r="V22" s="19"/>
      <c r="W22" s="19"/>
      <c r="AA22" s="21"/>
      <c r="AB22" s="19"/>
      <c r="AC22" s="19"/>
    </row>
    <row r="23" spans="1:29" ht="17.100000000000001" customHeight="1">
      <c r="A23" s="66" t="s">
        <v>180</v>
      </c>
      <c r="B23" s="85">
        <f>COUNTIF('Survey results'!$K$3:$K$65005, E22)</f>
        <v>71</v>
      </c>
      <c r="C23" s="65">
        <f>B23/B28</f>
        <v>0.59663865546218486</v>
      </c>
      <c r="T23" s="19"/>
      <c r="U23" s="19"/>
      <c r="V23" s="19"/>
      <c r="W23" s="19"/>
      <c r="AA23" s="21"/>
      <c r="AB23" s="19"/>
      <c r="AC23" s="19"/>
    </row>
    <row r="24" spans="1:29" ht="17.100000000000001" customHeight="1">
      <c r="A24" s="56" t="s">
        <v>181</v>
      </c>
      <c r="B24" s="85">
        <f>COUNTIF('Survey results'!$L$3:$L$65005, E22)</f>
        <v>2</v>
      </c>
      <c r="C24" s="65">
        <f>B24/B28</f>
        <v>1.680672268907563E-2</v>
      </c>
      <c r="T24" s="19"/>
      <c r="U24" s="19"/>
      <c r="V24" s="19"/>
      <c r="W24" s="19"/>
      <c r="AA24" s="21"/>
      <c r="AB24" s="19"/>
      <c r="AC24" s="19"/>
    </row>
    <row r="25" spans="1:29" ht="17.100000000000001" customHeight="1">
      <c r="A25" s="56" t="s">
        <v>182</v>
      </c>
      <c r="B25" s="85">
        <f>COUNTIF('Survey results'!$M$3:$M$65005, E22)</f>
        <v>3</v>
      </c>
      <c r="C25" s="65">
        <f>B25/B28</f>
        <v>2.5210084033613446E-2</v>
      </c>
      <c r="T25" s="19"/>
      <c r="U25" s="19"/>
      <c r="V25" s="19"/>
      <c r="W25" s="19"/>
      <c r="AA25" s="21"/>
      <c r="AB25" s="19"/>
      <c r="AC25" s="19"/>
    </row>
    <row r="26" spans="1:29" ht="17.100000000000001" customHeight="1">
      <c r="A26" s="56" t="s">
        <v>183</v>
      </c>
      <c r="B26" s="85">
        <f>COUNTIF('Survey results'!$N$3:$N$65005, E22)</f>
        <v>60</v>
      </c>
      <c r="C26" s="65">
        <f>B26/B28</f>
        <v>0.50420168067226889</v>
      </c>
      <c r="T26" s="19"/>
      <c r="U26" s="19"/>
      <c r="V26" s="19"/>
      <c r="W26" s="19"/>
      <c r="AA26" s="21"/>
      <c r="AB26" s="19"/>
      <c r="AC26" s="19"/>
    </row>
    <row r="27" spans="1:29" ht="17.100000000000001" customHeight="1">
      <c r="A27" s="56" t="s">
        <v>184</v>
      </c>
      <c r="B27" s="85">
        <f>COUNTIF('Survey results'!$O$3:$O$65005, E22)</f>
        <v>12</v>
      </c>
      <c r="C27" s="65">
        <f>B27/B28</f>
        <v>0.10084033613445378</v>
      </c>
      <c r="T27" s="19"/>
      <c r="U27" s="19"/>
      <c r="V27" s="19"/>
      <c r="W27" s="19"/>
      <c r="AA27" s="21"/>
      <c r="AB27" s="19"/>
      <c r="AC27" s="19"/>
    </row>
    <row r="28" spans="1:29" ht="17.100000000000001" customHeight="1">
      <c r="A28" s="67" t="s">
        <v>185</v>
      </c>
      <c r="B28" s="68">
        <f>COUNTA('Survey results'!$A$3:$A$65005)</f>
        <v>119</v>
      </c>
      <c r="C28" s="63"/>
      <c r="T28" s="19"/>
      <c r="U28" s="19"/>
      <c r="V28" s="19"/>
      <c r="W28" s="19"/>
      <c r="AA28" s="21"/>
      <c r="AB28" s="19"/>
      <c r="AC28" s="19"/>
    </row>
    <row r="29" spans="1:29" ht="17.100000000000001" customHeight="1">
      <c r="A29" s="69"/>
      <c r="B29" s="70"/>
      <c r="C29" s="19"/>
      <c r="T29" s="19"/>
      <c r="U29" s="19"/>
      <c r="V29" s="19"/>
      <c r="W29" s="19"/>
      <c r="AA29" s="21"/>
      <c r="AB29" s="19"/>
      <c r="AC29" s="19"/>
    </row>
    <row r="30" spans="1:29" ht="17.100000000000001" customHeight="1">
      <c r="A30" s="54" t="s">
        <v>186</v>
      </c>
      <c r="B30" s="71"/>
      <c r="C30" s="61"/>
      <c r="T30" s="19"/>
      <c r="U30" s="19"/>
      <c r="V30" s="19"/>
      <c r="W30" s="19"/>
      <c r="AA30" s="21"/>
      <c r="AB30" s="19"/>
      <c r="AC30" s="19"/>
    </row>
    <row r="31" spans="1:29" ht="41.1" customHeight="1">
      <c r="A31" s="56" t="s">
        <v>187</v>
      </c>
      <c r="B31" s="85">
        <f>COUNTIF('Survey results'!$T$3:$T$65005, E22)</f>
        <v>66</v>
      </c>
      <c r="C31" s="72">
        <f>B31/B38</f>
        <v>0.55462184873949583</v>
      </c>
      <c r="T31" s="19"/>
      <c r="U31" s="19"/>
      <c r="V31" s="19"/>
      <c r="W31" s="19"/>
      <c r="AA31" s="21"/>
      <c r="AB31" s="19"/>
      <c r="AC31" s="19"/>
    </row>
    <row r="32" spans="1:29" ht="41.1" customHeight="1">
      <c r="A32" s="56" t="s">
        <v>188</v>
      </c>
      <c r="B32" s="85">
        <f>COUNTIF('Survey results'!$U$3:$U$65005, E22)</f>
        <v>26</v>
      </c>
      <c r="C32" s="72">
        <f>B32/B38</f>
        <v>0.21848739495798319</v>
      </c>
      <c r="T32" s="19"/>
      <c r="U32" s="19"/>
      <c r="V32" s="19"/>
      <c r="W32" s="19"/>
      <c r="AA32" s="21"/>
      <c r="AB32" s="19"/>
      <c r="AC32" s="19"/>
    </row>
    <row r="33" spans="1:29" ht="41.1" customHeight="1">
      <c r="A33" s="56" t="s">
        <v>189</v>
      </c>
      <c r="B33" s="85">
        <f>COUNTIF('Survey results'!$V$3:$V$65005, E22)</f>
        <v>13</v>
      </c>
      <c r="C33" s="72">
        <f>B33/B38</f>
        <v>0.1092436974789916</v>
      </c>
      <c r="T33" s="19"/>
      <c r="U33" s="19"/>
      <c r="V33" s="19"/>
      <c r="W33" s="19"/>
      <c r="AA33" s="21"/>
      <c r="AB33" s="19"/>
      <c r="AC33" s="19"/>
    </row>
    <row r="34" spans="1:29" ht="41.1" customHeight="1">
      <c r="A34" s="56" t="s">
        <v>190</v>
      </c>
      <c r="B34" s="85">
        <f>COUNTIF('Survey results'!$W$3:$W$65005, E22)</f>
        <v>34</v>
      </c>
      <c r="C34" s="72">
        <f>B34/B38</f>
        <v>0.2857142857142857</v>
      </c>
      <c r="T34" s="19"/>
      <c r="U34" s="19"/>
      <c r="V34" s="19"/>
      <c r="W34" s="19"/>
      <c r="AA34" s="21"/>
      <c r="AB34" s="19"/>
      <c r="AC34" s="19"/>
    </row>
    <row r="35" spans="1:29" ht="41.1" customHeight="1">
      <c r="A35" s="56" t="s">
        <v>191</v>
      </c>
      <c r="B35" s="85">
        <f>COUNTIF('Survey results'!$X$3:$X$65005, E22)</f>
        <v>35</v>
      </c>
      <c r="C35" s="72">
        <f>B35/B38</f>
        <v>0.29411764705882354</v>
      </c>
      <c r="T35" s="19"/>
      <c r="U35" s="19"/>
      <c r="V35" s="19"/>
      <c r="W35" s="19"/>
      <c r="AA35" s="21"/>
      <c r="AB35" s="19"/>
      <c r="AC35" s="19"/>
    </row>
    <row r="36" spans="1:29" ht="41.1" customHeight="1">
      <c r="A36" s="56" t="s">
        <v>192</v>
      </c>
      <c r="B36" s="85">
        <f>COUNTIF('Survey results'!$Y$3:$Y$65005, E22)</f>
        <v>26</v>
      </c>
      <c r="C36" s="72">
        <f>B36/B38</f>
        <v>0.21848739495798319</v>
      </c>
      <c r="T36" s="19"/>
      <c r="U36" s="19"/>
      <c r="V36" s="19"/>
      <c r="W36" s="19"/>
      <c r="AA36" s="21"/>
      <c r="AB36" s="19"/>
      <c r="AC36" s="19"/>
    </row>
    <row r="37" spans="1:29" ht="41.1" customHeight="1">
      <c r="A37" s="56" t="s">
        <v>193</v>
      </c>
      <c r="B37" s="85">
        <f>COUNTIF('Survey results'!$Z$3:$Z$65005, E22)</f>
        <v>9</v>
      </c>
      <c r="C37" s="72">
        <f>B37/B38</f>
        <v>7.5630252100840331E-2</v>
      </c>
      <c r="E37" s="74" t="s">
        <v>194</v>
      </c>
      <c r="T37" s="19"/>
      <c r="U37" s="19"/>
      <c r="V37" s="19"/>
      <c r="W37" s="19"/>
      <c r="AA37" s="21"/>
      <c r="AB37" s="19"/>
      <c r="AC37" s="19"/>
    </row>
    <row r="38" spans="1:29" ht="17.100000000000001" customHeight="1">
      <c r="A38" s="67" t="s">
        <v>185</v>
      </c>
      <c r="B38" s="68">
        <f>COUNTA('Survey results'!$A$3:$A$65005)</f>
        <v>119</v>
      </c>
      <c r="C38" s="73"/>
      <c r="T38" s="19"/>
      <c r="U38" s="19"/>
      <c r="V38" s="19"/>
      <c r="W38" s="19"/>
      <c r="AA38" s="21"/>
      <c r="AB38" s="19"/>
      <c r="AC38" s="19"/>
    </row>
    <row r="39" spans="1:29" ht="17.100000000000001" customHeight="1">
      <c r="A39" s="69"/>
      <c r="B39" s="70"/>
      <c r="C39" s="19"/>
      <c r="T39" s="19"/>
      <c r="U39" s="19"/>
      <c r="V39" s="19"/>
      <c r="W39" s="19"/>
      <c r="AA39" s="21"/>
      <c r="AB39" s="19"/>
      <c r="AC39" s="19"/>
    </row>
    <row r="40" spans="1:29" ht="17.100000000000001" customHeight="1">
      <c r="A40" s="75" t="s">
        <v>195</v>
      </c>
      <c r="B40" s="71"/>
      <c r="C40" s="76"/>
      <c r="T40" s="19"/>
      <c r="U40" s="19"/>
      <c r="V40" s="19"/>
      <c r="W40" s="19"/>
      <c r="AA40" s="21"/>
      <c r="AB40" s="19"/>
      <c r="AC40" s="19"/>
    </row>
    <row r="41" spans="1:29" ht="17.100000000000001" customHeight="1">
      <c r="A41" s="77" t="s">
        <v>41</v>
      </c>
      <c r="B41" s="85">
        <f>COUNTIF('Survey results'!$AB$3:$AB$65005,A41)</f>
        <v>48</v>
      </c>
      <c r="C41" s="72">
        <f>B41/B47</f>
        <v>0.40336134453781514</v>
      </c>
      <c r="T41" s="19"/>
      <c r="U41" s="19"/>
      <c r="V41" s="19"/>
      <c r="W41" s="19"/>
      <c r="AA41" s="21"/>
      <c r="AB41" s="19"/>
      <c r="AC41" s="19"/>
    </row>
    <row r="42" spans="1:29" ht="17.100000000000001" customHeight="1">
      <c r="A42" s="77" t="s">
        <v>69</v>
      </c>
      <c r="B42" s="85">
        <f>COUNTIF('Survey results'!$AB$3:$AB$65005,A42)</f>
        <v>13</v>
      </c>
      <c r="C42" s="72">
        <f>B42/B47</f>
        <v>0.1092436974789916</v>
      </c>
      <c r="T42" s="19"/>
      <c r="U42" s="19"/>
      <c r="V42" s="19"/>
      <c r="W42" s="19"/>
      <c r="AA42" s="21"/>
      <c r="AB42" s="19"/>
      <c r="AC42" s="19"/>
    </row>
    <row r="43" spans="1:29" ht="17.100000000000001" customHeight="1">
      <c r="A43" s="77" t="s">
        <v>38</v>
      </c>
      <c r="B43" s="85">
        <f>COUNTIF('Survey results'!$AB$3:$AB$65005,A43)</f>
        <v>25</v>
      </c>
      <c r="C43" s="72">
        <f>B43/B47</f>
        <v>0.21008403361344538</v>
      </c>
      <c r="T43" s="19"/>
      <c r="U43" s="19"/>
      <c r="V43" s="19"/>
      <c r="W43" s="19"/>
      <c r="AA43" s="21"/>
      <c r="AB43" s="19"/>
      <c r="AC43" s="19"/>
    </row>
    <row r="44" spans="1:29" ht="17.100000000000001" customHeight="1">
      <c r="A44" s="77" t="s">
        <v>46</v>
      </c>
      <c r="B44" s="85">
        <f>COUNTIF('Survey results'!$AB$3:$AB$65005,A44)</f>
        <v>17</v>
      </c>
      <c r="C44" s="72">
        <f>B44/B47</f>
        <v>0.14285714285714285</v>
      </c>
      <c r="T44" s="19"/>
      <c r="U44" s="19"/>
      <c r="V44" s="19"/>
      <c r="W44" s="19"/>
      <c r="AA44" s="21"/>
      <c r="AB44" s="19"/>
      <c r="AC44" s="19"/>
    </row>
    <row r="45" spans="1:29" ht="17.100000000000001" customHeight="1">
      <c r="A45" s="77" t="s">
        <v>76</v>
      </c>
      <c r="B45" s="85">
        <f>COUNTIF('Survey results'!$AB$3:$AB$65005,A45)</f>
        <v>7</v>
      </c>
      <c r="C45" s="72">
        <f>B45/B47</f>
        <v>5.8823529411764705E-2</v>
      </c>
      <c r="T45" s="19"/>
      <c r="U45" s="19"/>
      <c r="V45" s="19"/>
      <c r="W45" s="19"/>
      <c r="AA45" s="21"/>
      <c r="AB45" s="19"/>
      <c r="AC45" s="19"/>
    </row>
    <row r="46" spans="1:29" ht="17.100000000000001" customHeight="1">
      <c r="A46" s="56" t="s">
        <v>51</v>
      </c>
      <c r="B46" s="85">
        <f>COUNTIF('Survey results'!$AC$3:$AC$65005,A46)</f>
        <v>8</v>
      </c>
      <c r="C46" s="72">
        <f>B46/B47</f>
        <v>6.7226890756302518E-2</v>
      </c>
      <c r="T46" s="19"/>
      <c r="U46" s="19"/>
      <c r="V46" s="19"/>
      <c r="W46" s="19"/>
      <c r="AA46" s="21"/>
      <c r="AB46" s="19"/>
      <c r="AC46" s="19"/>
    </row>
    <row r="47" spans="1:29" ht="17.100000000000001" customHeight="1">
      <c r="A47" s="67" t="s">
        <v>185</v>
      </c>
      <c r="B47" s="68">
        <f>COUNTA('Survey results'!$A$3:$A$65005)</f>
        <v>119</v>
      </c>
      <c r="C47" s="73"/>
      <c r="T47" s="19"/>
      <c r="U47" s="19"/>
      <c r="V47" s="19"/>
      <c r="W47" s="19"/>
      <c r="AA47" s="21"/>
      <c r="AB47" s="19"/>
      <c r="AC47" s="19"/>
    </row>
    <row r="48" spans="1:29" ht="17.100000000000001" customHeight="1">
      <c r="A48" s="69"/>
      <c r="B48" s="70"/>
      <c r="C48" s="78"/>
      <c r="T48" s="19"/>
      <c r="U48" s="19"/>
      <c r="V48" s="19"/>
      <c r="W48" s="19"/>
      <c r="AA48" s="21"/>
      <c r="AB48" s="19"/>
      <c r="AC48" s="19"/>
    </row>
    <row r="49" spans="1:29" ht="17.100000000000001" customHeight="1">
      <c r="A49" s="79" t="s">
        <v>196</v>
      </c>
      <c r="B49" s="71"/>
      <c r="C49" s="76"/>
      <c r="E49" s="83" t="s">
        <v>34</v>
      </c>
      <c r="T49" s="19"/>
      <c r="U49" s="19"/>
      <c r="V49" s="19"/>
      <c r="W49" s="19"/>
      <c r="AA49" s="21"/>
      <c r="AB49" s="19"/>
      <c r="AC49" s="19"/>
    </row>
    <row r="50" spans="1:29" s="80" customFormat="1" ht="26.1" customHeight="1">
      <c r="A50" s="56" t="s">
        <v>197</v>
      </c>
      <c r="B50" s="85">
        <f>COUNTIF('Survey results'!$C$3:$C$65005,E49)</f>
        <v>57</v>
      </c>
      <c r="C50" s="72">
        <f>B50/B56</f>
        <v>0.47899159663865548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78"/>
      <c r="U50" s="78"/>
      <c r="V50" s="78"/>
      <c r="W50" s="78"/>
      <c r="X50" s="83"/>
      <c r="Y50" s="83"/>
      <c r="Z50" s="83"/>
      <c r="AA50" s="89"/>
      <c r="AB50" s="78"/>
      <c r="AC50" s="78"/>
    </row>
    <row r="51" spans="1:29" s="80" customFormat="1" ht="26.1" customHeight="1">
      <c r="A51" s="56" t="s">
        <v>198</v>
      </c>
      <c r="B51" s="85">
        <f>COUNTIF('Survey results'!$D$3:$D$65005,E49)</f>
        <v>3</v>
      </c>
      <c r="C51" s="72">
        <f>B51/B56</f>
        <v>2.5210084033613446E-2</v>
      </c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78"/>
      <c r="U51" s="78"/>
      <c r="V51" s="78"/>
      <c r="W51" s="78"/>
      <c r="X51" s="83"/>
      <c r="Y51" s="83"/>
      <c r="Z51" s="83"/>
      <c r="AA51" s="89"/>
      <c r="AB51" s="78"/>
      <c r="AC51" s="78"/>
    </row>
    <row r="52" spans="1:29" s="80" customFormat="1" ht="26.1" customHeight="1">
      <c r="A52" s="56" t="s">
        <v>199</v>
      </c>
      <c r="B52" s="85">
        <f>COUNTIF('Survey results'!$E$3:$E$65005,E49)</f>
        <v>3</v>
      </c>
      <c r="C52" s="72">
        <f>B52/B56</f>
        <v>2.5210084033613446E-2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78"/>
      <c r="U52" s="78"/>
      <c r="V52" s="78"/>
      <c r="W52" s="78"/>
      <c r="X52" s="83"/>
      <c r="Y52" s="83"/>
      <c r="Z52" s="83"/>
      <c r="AA52" s="89"/>
      <c r="AB52" s="78"/>
      <c r="AC52" s="78"/>
    </row>
    <row r="53" spans="1:29" s="80" customFormat="1" ht="26.1" customHeight="1">
      <c r="A53" s="56" t="s">
        <v>200</v>
      </c>
      <c r="B53" s="85">
        <f>COUNTIF('Survey results'!$F$3:$F$65005,E49)</f>
        <v>15</v>
      </c>
      <c r="C53" s="72">
        <f>B53/B56</f>
        <v>0.12605042016806722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78"/>
      <c r="U53" s="78"/>
      <c r="V53" s="78"/>
      <c r="W53" s="78"/>
      <c r="X53" s="83"/>
      <c r="Y53" s="83"/>
      <c r="Z53" s="83"/>
      <c r="AA53" s="89"/>
      <c r="AB53" s="78"/>
      <c r="AC53" s="78"/>
    </row>
    <row r="54" spans="1:29" s="80" customFormat="1" ht="26.1" customHeight="1">
      <c r="A54" s="56" t="s">
        <v>201</v>
      </c>
      <c r="B54" s="85">
        <f>COUNTIF('Survey results'!$G$3:$G$65005,E49)</f>
        <v>5</v>
      </c>
      <c r="C54" s="72">
        <f>B54/B56</f>
        <v>4.2016806722689079E-2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78"/>
      <c r="U54" s="78"/>
      <c r="V54" s="78"/>
      <c r="W54" s="78"/>
      <c r="X54" s="83"/>
      <c r="Y54" s="83"/>
      <c r="Z54" s="83"/>
      <c r="AA54" s="89"/>
      <c r="AB54" s="78"/>
      <c r="AC54" s="78"/>
    </row>
    <row r="55" spans="1:29" s="80" customFormat="1" ht="26.1" customHeight="1">
      <c r="A55" s="56" t="s">
        <v>202</v>
      </c>
      <c r="B55" s="85">
        <f>COUNTIF('Survey results'!$H$3:$H$65005,E49)</f>
        <v>0</v>
      </c>
      <c r="C55" s="72">
        <f>B55/B56</f>
        <v>0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78"/>
      <c r="U55" s="78"/>
      <c r="V55" s="78"/>
      <c r="W55" s="78"/>
      <c r="X55" s="83"/>
      <c r="Y55" s="83"/>
      <c r="Z55" s="83"/>
      <c r="AA55" s="89"/>
      <c r="AB55" s="78"/>
      <c r="AC55" s="78"/>
    </row>
    <row r="56" spans="1:29" s="80" customFormat="1" ht="26.1" customHeight="1">
      <c r="A56" s="67" t="s">
        <v>185</v>
      </c>
      <c r="B56" s="68">
        <f>COUNTA('Survey results'!$A$3:$A$65005)</f>
        <v>119</v>
      </c>
      <c r="C56" s="7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78"/>
      <c r="U56" s="78"/>
      <c r="V56" s="78"/>
      <c r="W56" s="78"/>
      <c r="X56" s="83"/>
      <c r="Y56" s="83"/>
      <c r="Z56" s="83"/>
      <c r="AA56" s="89"/>
      <c r="AB56" s="78"/>
      <c r="AC56" s="78"/>
    </row>
    <row r="57" spans="1:29" s="80" customFormat="1" ht="26.1" customHeight="1">
      <c r="A57" s="13"/>
      <c r="B57" s="85"/>
      <c r="C57" s="78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78"/>
      <c r="U57" s="78"/>
      <c r="V57" s="78"/>
      <c r="W57" s="78"/>
      <c r="X57" s="83"/>
      <c r="Y57" s="83"/>
      <c r="Z57" s="83"/>
      <c r="AA57" s="89"/>
      <c r="AB57" s="78"/>
      <c r="AC57" s="78"/>
    </row>
    <row r="58" spans="1:29" ht="17.100000000000001" customHeight="1">
      <c r="A58" s="23" t="s">
        <v>203</v>
      </c>
      <c r="T58" s="19"/>
      <c r="U58" s="19"/>
      <c r="V58" s="19"/>
      <c r="W58" s="19"/>
      <c r="AA58" s="21"/>
      <c r="AB58" s="19"/>
      <c r="AC58" s="19"/>
    </row>
    <row r="59" spans="1:29" ht="17.100000000000001" customHeight="1">
      <c r="A59" s="81" t="s">
        <v>204</v>
      </c>
      <c r="L59" s="7"/>
      <c r="S59" s="7"/>
      <c r="T59" s="19"/>
      <c r="U59" s="19"/>
      <c r="V59" s="19"/>
      <c r="W59" s="19"/>
      <c r="AA59" s="21"/>
      <c r="AB59" s="19"/>
      <c r="AC59" s="19"/>
    </row>
    <row r="60" spans="1:29" ht="17.100000000000001" customHeight="1">
      <c r="A60" s="81" t="s">
        <v>205</v>
      </c>
      <c r="T60" s="19"/>
      <c r="U60" s="19"/>
      <c r="V60" s="19"/>
      <c r="W60" s="19"/>
      <c r="AA60" s="21"/>
      <c r="AB60" s="19"/>
      <c r="AC60" s="19"/>
    </row>
    <row r="61" spans="1:29" ht="17.100000000000001" customHeight="1">
      <c r="A61" s="81" t="s">
        <v>206</v>
      </c>
      <c r="L61" s="7"/>
      <c r="S61" s="7"/>
      <c r="T61" s="19"/>
      <c r="U61" s="19"/>
      <c r="V61" s="19"/>
      <c r="W61" s="19"/>
      <c r="AA61" s="21"/>
      <c r="AB61" s="19"/>
      <c r="AC61" s="19"/>
    </row>
    <row r="62" spans="1:29" ht="17.100000000000001" customHeight="1">
      <c r="A62" s="24"/>
      <c r="B62" s="18"/>
      <c r="C62" s="18"/>
      <c r="D62" s="18"/>
      <c r="E62" s="18"/>
      <c r="F62" s="18"/>
      <c r="G62" s="18"/>
      <c r="T62" s="19"/>
      <c r="U62" s="19"/>
      <c r="V62" s="19"/>
      <c r="W62" s="19"/>
      <c r="AA62" s="21"/>
      <c r="AB62" s="19"/>
      <c r="AC62" s="19"/>
    </row>
    <row r="63" spans="1:29" ht="17.100000000000001" customHeight="1">
      <c r="A63" s="24"/>
      <c r="B63" s="18"/>
      <c r="C63" s="18"/>
      <c r="D63" s="18"/>
      <c r="E63" s="18"/>
      <c r="F63" s="18"/>
      <c r="G63" s="18"/>
      <c r="L63" s="7"/>
      <c r="S63" s="7"/>
      <c r="T63" s="19"/>
      <c r="U63" s="19"/>
      <c r="V63" s="19"/>
      <c r="W63" s="19"/>
      <c r="AA63" s="21"/>
      <c r="AB63" s="19"/>
      <c r="AC63" s="19"/>
    </row>
    <row r="64" spans="1:29">
      <c r="A64" s="24"/>
      <c r="C64" s="98"/>
      <c r="D64" s="98"/>
      <c r="E64" s="98"/>
      <c r="F64" s="98"/>
      <c r="G64" s="98"/>
      <c r="L64" s="7"/>
      <c r="S64" s="7"/>
      <c r="T64" s="19"/>
      <c r="U64" s="19"/>
      <c r="V64" s="19"/>
      <c r="W64" s="19"/>
      <c r="AA64" s="21"/>
      <c r="AB64" s="19"/>
      <c r="AC64" s="19"/>
    </row>
    <row r="65" spans="1:29">
      <c r="A65" s="24"/>
      <c r="T65" s="19"/>
      <c r="U65" s="19"/>
      <c r="V65" s="19"/>
      <c r="W65" s="19"/>
      <c r="AA65" s="21"/>
      <c r="AB65" s="19"/>
      <c r="AC65" s="19"/>
    </row>
    <row r="66" spans="1:29">
      <c r="A66" s="24"/>
      <c r="L66" s="20"/>
      <c r="S66" s="20"/>
      <c r="T66" s="19"/>
      <c r="U66" s="19"/>
      <c r="V66" s="19"/>
      <c r="W66" s="19"/>
      <c r="AA66" s="21"/>
      <c r="AB66" s="19"/>
      <c r="AC66" s="19"/>
    </row>
    <row r="67" spans="1:29">
      <c r="A67" s="24"/>
      <c r="L67" s="7"/>
      <c r="S67" s="7"/>
      <c r="T67" s="19"/>
      <c r="U67" s="19"/>
      <c r="V67" s="19"/>
      <c r="W67" s="19"/>
      <c r="AA67" s="21"/>
      <c r="AB67" s="19"/>
      <c r="AC67" s="19"/>
    </row>
    <row r="68" spans="1:29">
      <c r="A68" s="24"/>
      <c r="L68" s="7"/>
      <c r="S68" s="7"/>
      <c r="T68" s="19"/>
      <c r="U68" s="19"/>
      <c r="V68" s="19"/>
      <c r="W68" s="19"/>
      <c r="AA68" s="21"/>
      <c r="AB68" s="19"/>
      <c r="AC68" s="19"/>
    </row>
    <row r="69" spans="1:29">
      <c r="A69" s="24"/>
      <c r="T69" s="19"/>
      <c r="U69" s="19"/>
      <c r="V69" s="19"/>
      <c r="W69" s="19"/>
      <c r="AA69" s="21"/>
      <c r="AB69" s="19"/>
      <c r="AC69" s="19"/>
    </row>
    <row r="70" spans="1:29">
      <c r="A70" s="24"/>
      <c r="B70" s="18"/>
      <c r="C70" s="18"/>
      <c r="D70" s="18"/>
      <c r="E70" s="18"/>
      <c r="F70" s="18"/>
      <c r="G70" s="18"/>
      <c r="T70" s="19"/>
      <c r="U70" s="19"/>
      <c r="V70" s="19"/>
      <c r="W70" s="19"/>
      <c r="AA70" s="21"/>
      <c r="AB70" s="19"/>
      <c r="AC70" s="19"/>
    </row>
    <row r="71" spans="1:29">
      <c r="A71" s="24"/>
      <c r="B71" s="18"/>
      <c r="C71" s="18"/>
      <c r="D71" s="18"/>
      <c r="E71" s="18"/>
      <c r="F71" s="18"/>
      <c r="G71" s="18"/>
      <c r="L71" s="7"/>
      <c r="S71" s="7"/>
      <c r="T71" s="19"/>
      <c r="U71" s="19"/>
      <c r="V71" s="19"/>
      <c r="W71" s="19"/>
      <c r="AA71" s="21"/>
      <c r="AB71" s="19"/>
      <c r="AC71" s="19"/>
    </row>
    <row r="72" spans="1:29">
      <c r="A72" s="24"/>
      <c r="B72" s="18"/>
      <c r="C72" s="18"/>
      <c r="D72" s="18"/>
      <c r="E72" s="18"/>
      <c r="F72" s="18"/>
      <c r="G72" s="18"/>
      <c r="L72" s="7"/>
      <c r="S72" s="7"/>
      <c r="T72" s="19"/>
      <c r="U72" s="19"/>
      <c r="V72" s="19"/>
      <c r="W72" s="19"/>
      <c r="AA72" s="21"/>
      <c r="AB72" s="19"/>
      <c r="AC72" s="19"/>
    </row>
    <row r="73" spans="1:29">
      <c r="A73" s="14"/>
      <c r="G73" s="18"/>
      <c r="H73" s="18"/>
      <c r="I73" s="18"/>
      <c r="L73" s="7"/>
      <c r="S73" s="7"/>
      <c r="T73" s="19"/>
      <c r="U73" s="19"/>
      <c r="V73" s="19"/>
      <c r="W73" s="19"/>
      <c r="AA73" s="21"/>
      <c r="AB73" s="19"/>
      <c r="AC73" s="19"/>
    </row>
    <row r="74" spans="1:29">
      <c r="A74" s="14"/>
      <c r="G74" s="18"/>
      <c r="H74" s="18"/>
      <c r="I74" s="18"/>
      <c r="T74" s="19"/>
      <c r="U74" s="19"/>
      <c r="V74" s="19"/>
      <c r="W74" s="19"/>
      <c r="AA74" s="21"/>
      <c r="AB74" s="19"/>
      <c r="AC74" s="19"/>
    </row>
    <row r="75" spans="1:29">
      <c r="A75" s="14"/>
      <c r="G75" s="18"/>
      <c r="H75" s="18"/>
      <c r="I75" s="18"/>
      <c r="L75" s="7"/>
      <c r="S75" s="7"/>
      <c r="T75" s="19"/>
      <c r="U75" s="19"/>
      <c r="V75" s="19"/>
      <c r="W75" s="19"/>
      <c r="AA75" s="21"/>
      <c r="AB75" s="19"/>
      <c r="AC75" s="19"/>
    </row>
    <row r="76" spans="1:29">
      <c r="A76" s="14"/>
      <c r="G76" s="18"/>
      <c r="H76" s="18"/>
      <c r="I76" s="18"/>
    </row>
    <row r="77" spans="1:29">
      <c r="A77" s="7"/>
      <c r="G77" s="18"/>
      <c r="H77" s="18"/>
      <c r="I77" s="18"/>
    </row>
    <row r="78" spans="1:29">
      <c r="G78" s="18"/>
      <c r="H78" s="18"/>
      <c r="I78" s="18"/>
    </row>
    <row r="79" spans="1:29">
      <c r="B79" s="96"/>
      <c r="C79" s="96"/>
      <c r="D79" s="96"/>
      <c r="E79" s="96"/>
      <c r="F79" s="96"/>
      <c r="G79" s="96"/>
      <c r="H79" s="96"/>
      <c r="I79" s="96"/>
    </row>
    <row r="80" spans="1:29">
      <c r="G80" s="25"/>
      <c r="H80" s="17"/>
      <c r="I80" s="17"/>
    </row>
    <row r="81" spans="1:30">
      <c r="A81" s="7"/>
      <c r="G81" s="18"/>
      <c r="H81" s="18"/>
      <c r="I81" s="18"/>
    </row>
    <row r="82" spans="1:30">
      <c r="A82" s="7"/>
      <c r="G82" s="18"/>
      <c r="H82" s="18"/>
      <c r="I82" s="18"/>
    </row>
    <row r="83" spans="1:30">
      <c r="A83" s="7"/>
      <c r="G83" s="18"/>
      <c r="H83" s="18"/>
      <c r="I83" s="18"/>
    </row>
    <row r="84" spans="1:30">
      <c r="A84" s="7"/>
      <c r="G84" s="18"/>
      <c r="H84" s="18"/>
      <c r="I84" s="18"/>
    </row>
    <row r="85" spans="1:30">
      <c r="A85" s="7"/>
      <c r="G85" s="18"/>
      <c r="H85" s="18"/>
      <c r="I85" s="18"/>
    </row>
    <row r="86" spans="1:30">
      <c r="G86" s="18"/>
      <c r="H86" s="18"/>
      <c r="I86" s="18"/>
    </row>
    <row r="87" spans="1:30">
      <c r="B87" s="18"/>
      <c r="C87" s="18"/>
      <c r="D87" s="18"/>
      <c r="E87" s="18"/>
      <c r="F87" s="18"/>
      <c r="G87" s="18"/>
    </row>
    <row r="88" spans="1:30">
      <c r="B88" s="18"/>
      <c r="C88" s="18"/>
      <c r="D88" s="18"/>
      <c r="E88" s="18"/>
      <c r="F88" s="18"/>
      <c r="G88" s="18"/>
    </row>
    <row r="89" spans="1:30">
      <c r="B89" s="18"/>
      <c r="C89" s="18"/>
      <c r="D89" s="18"/>
      <c r="E89" s="18"/>
      <c r="F89" s="18"/>
      <c r="G89" s="18"/>
    </row>
    <row r="90" spans="1:30">
      <c r="B90" s="18"/>
      <c r="C90" s="18"/>
      <c r="D90" s="18"/>
      <c r="E90" s="18"/>
      <c r="F90" s="18"/>
      <c r="G90" s="18"/>
    </row>
    <row r="91" spans="1:30">
      <c r="B91" s="18"/>
      <c r="C91" s="18"/>
      <c r="D91" s="18"/>
      <c r="E91" s="18"/>
      <c r="F91" s="18"/>
      <c r="G91" s="18"/>
    </row>
    <row r="93" spans="1:30">
      <c r="A93" s="17"/>
      <c r="B93" s="97"/>
      <c r="C93" s="97"/>
      <c r="D93" s="97"/>
      <c r="E93" s="97"/>
      <c r="F93" s="97"/>
      <c r="G93" s="97"/>
      <c r="H93" s="97"/>
      <c r="M93" s="97"/>
      <c r="N93" s="97"/>
      <c r="O93" s="97"/>
      <c r="P93" s="97"/>
      <c r="Q93" s="97"/>
      <c r="R93" s="97"/>
      <c r="S93" s="97"/>
      <c r="X93" s="97"/>
      <c r="Y93" s="97"/>
      <c r="Z93" s="97"/>
      <c r="AA93" s="97"/>
      <c r="AB93" s="97"/>
      <c r="AC93" s="97"/>
      <c r="AD93" s="97"/>
    </row>
    <row r="94" spans="1:30">
      <c r="B94" s="9"/>
      <c r="C94" s="9"/>
      <c r="D94" s="9"/>
      <c r="E94" s="9"/>
      <c r="F94" s="9"/>
      <c r="G94" s="9"/>
      <c r="H94" s="9"/>
      <c r="M94" s="9"/>
      <c r="N94" s="9"/>
      <c r="O94" s="9"/>
      <c r="P94" s="9"/>
      <c r="Q94" s="9"/>
      <c r="R94" s="9"/>
      <c r="S94" s="9"/>
      <c r="X94" s="9"/>
      <c r="Y94" s="9"/>
      <c r="Z94" s="9"/>
      <c r="AA94" s="9"/>
      <c r="AB94" s="9"/>
      <c r="AC94" s="9"/>
      <c r="AD94" s="9"/>
    </row>
    <row r="95" spans="1:30">
      <c r="L95" s="20"/>
      <c r="W95" s="20"/>
      <c r="X95" s="19"/>
      <c r="Y95" s="19"/>
      <c r="Z95" s="19"/>
      <c r="AA95" s="19"/>
      <c r="AB95" s="19"/>
      <c r="AC95" s="19"/>
      <c r="AD95" s="19"/>
    </row>
    <row r="96" spans="1:30">
      <c r="L96" s="7"/>
      <c r="W96" s="7"/>
      <c r="X96" s="19"/>
      <c r="Y96" s="19"/>
      <c r="Z96" s="19"/>
      <c r="AA96" s="19"/>
      <c r="AB96" s="19"/>
      <c r="AC96" s="19"/>
      <c r="AD96" s="19"/>
    </row>
    <row r="97" spans="2:30">
      <c r="B97" s="19"/>
      <c r="C97" s="19"/>
      <c r="D97" s="19"/>
      <c r="E97" s="19"/>
      <c r="F97" s="19"/>
      <c r="G97" s="19"/>
      <c r="H97" s="19"/>
      <c r="L97" s="7"/>
      <c r="W97" s="7"/>
      <c r="X97" s="19"/>
      <c r="Y97" s="19"/>
      <c r="Z97" s="19"/>
      <c r="AA97" s="19"/>
      <c r="AB97" s="19"/>
      <c r="AC97" s="19"/>
      <c r="AD97" s="19"/>
    </row>
    <row r="98" spans="2:30">
      <c r="L98" s="7"/>
      <c r="W98" s="7"/>
      <c r="X98" s="19"/>
      <c r="Y98" s="19"/>
      <c r="Z98" s="19"/>
      <c r="AA98" s="19"/>
      <c r="AB98" s="19"/>
      <c r="AC98" s="19"/>
      <c r="AD98" s="19"/>
    </row>
    <row r="99" spans="2:30">
      <c r="X99" s="19"/>
      <c r="Y99" s="19"/>
      <c r="Z99" s="19"/>
      <c r="AA99" s="19"/>
      <c r="AB99" s="19"/>
      <c r="AC99" s="19"/>
      <c r="AD99" s="19"/>
    </row>
    <row r="100" spans="2:30">
      <c r="L100" s="20"/>
      <c r="W100" s="20"/>
      <c r="X100" s="19"/>
      <c r="Y100" s="19"/>
      <c r="Z100" s="19"/>
      <c r="AA100" s="19"/>
      <c r="AB100" s="19"/>
      <c r="AC100" s="19"/>
      <c r="AD100" s="19"/>
    </row>
    <row r="101" spans="2:30">
      <c r="X101" s="19"/>
      <c r="Y101" s="19"/>
      <c r="Z101" s="19"/>
      <c r="AA101" s="19"/>
      <c r="AB101" s="19"/>
      <c r="AC101" s="19"/>
      <c r="AD101" s="19"/>
    </row>
    <row r="102" spans="2:30">
      <c r="L102" s="7"/>
      <c r="W102" s="7"/>
      <c r="X102" s="19"/>
      <c r="Y102" s="19"/>
      <c r="Z102" s="19"/>
      <c r="AA102" s="19"/>
      <c r="AB102" s="19"/>
      <c r="AC102" s="19"/>
      <c r="AD102" s="19"/>
    </row>
    <row r="103" spans="2:30">
      <c r="B103" s="19"/>
      <c r="C103" s="19"/>
      <c r="D103" s="19"/>
      <c r="E103" s="19"/>
      <c r="F103" s="19"/>
      <c r="G103" s="19"/>
      <c r="H103" s="19"/>
      <c r="L103" s="7"/>
      <c r="W103" s="7"/>
      <c r="X103" s="19"/>
      <c r="Y103" s="19"/>
      <c r="Z103" s="19"/>
      <c r="AA103" s="19"/>
      <c r="AB103" s="19"/>
      <c r="AC103" s="19"/>
      <c r="AD103" s="19"/>
    </row>
    <row r="104" spans="2:30">
      <c r="B104" s="19"/>
      <c r="C104" s="19"/>
      <c r="D104" s="19"/>
      <c r="E104" s="19"/>
      <c r="F104" s="19"/>
      <c r="G104" s="19"/>
      <c r="H104" s="19"/>
      <c r="L104" s="7"/>
      <c r="W104" s="7"/>
      <c r="X104" s="19"/>
      <c r="Y104" s="19"/>
      <c r="Z104" s="19"/>
      <c r="AA104" s="19"/>
      <c r="AB104" s="19"/>
      <c r="AC104" s="19"/>
      <c r="AD104" s="19"/>
    </row>
    <row r="105" spans="2:30">
      <c r="L105" s="7"/>
      <c r="W105" s="7"/>
      <c r="X105" s="19"/>
      <c r="Y105" s="19"/>
      <c r="Z105" s="19"/>
      <c r="AA105" s="19"/>
      <c r="AB105" s="19"/>
      <c r="AC105" s="19"/>
      <c r="AD105" s="19"/>
    </row>
    <row r="106" spans="2:30">
      <c r="L106" s="7"/>
      <c r="W106" s="7"/>
      <c r="X106" s="19"/>
      <c r="Y106" s="19"/>
      <c r="Z106" s="19"/>
      <c r="AA106" s="19"/>
      <c r="AB106" s="19"/>
      <c r="AC106" s="19"/>
      <c r="AD106" s="19"/>
    </row>
    <row r="107" spans="2:30">
      <c r="X107" s="19"/>
      <c r="Y107" s="19"/>
      <c r="Z107" s="19"/>
      <c r="AA107" s="19"/>
      <c r="AB107" s="19"/>
      <c r="AC107" s="19"/>
      <c r="AD107" s="19"/>
    </row>
    <row r="108" spans="2:30">
      <c r="L108" s="7"/>
      <c r="W108" s="7"/>
      <c r="X108" s="19"/>
      <c r="Y108" s="19"/>
      <c r="Z108" s="19"/>
      <c r="AA108" s="19"/>
      <c r="AB108" s="19"/>
      <c r="AC108" s="19"/>
      <c r="AD108" s="19"/>
    </row>
    <row r="109" spans="2:30">
      <c r="X109" s="19"/>
      <c r="Y109" s="19"/>
      <c r="Z109" s="19"/>
      <c r="AA109" s="19"/>
      <c r="AB109" s="19"/>
      <c r="AC109" s="19"/>
      <c r="AD109" s="19"/>
    </row>
    <row r="110" spans="2:30">
      <c r="B110" s="19"/>
      <c r="C110" s="19"/>
      <c r="D110" s="19"/>
      <c r="E110" s="19"/>
      <c r="F110" s="19"/>
      <c r="G110" s="19"/>
      <c r="H110" s="19"/>
      <c r="L110" s="7"/>
      <c r="W110" s="7"/>
      <c r="X110" s="19"/>
      <c r="Y110" s="19"/>
      <c r="Z110" s="19"/>
      <c r="AA110" s="19"/>
      <c r="AB110" s="19"/>
      <c r="AC110" s="19"/>
      <c r="AD110" s="19"/>
    </row>
    <row r="111" spans="2:30">
      <c r="B111" s="19"/>
      <c r="C111" s="19"/>
      <c r="D111" s="19"/>
      <c r="E111" s="19"/>
      <c r="F111" s="19"/>
      <c r="G111" s="19"/>
      <c r="H111" s="19"/>
      <c r="L111" s="7"/>
      <c r="W111" s="7"/>
      <c r="X111" s="19"/>
      <c r="Y111" s="19"/>
      <c r="Z111" s="19"/>
      <c r="AA111" s="19"/>
      <c r="AB111" s="19"/>
      <c r="AC111" s="19"/>
      <c r="AD111" s="19"/>
    </row>
    <row r="112" spans="2:30">
      <c r="X112" s="19"/>
      <c r="Y112" s="19"/>
      <c r="Z112" s="19"/>
      <c r="AA112" s="19"/>
      <c r="AB112" s="19"/>
      <c r="AC112" s="19"/>
      <c r="AD112" s="19"/>
    </row>
    <row r="113" spans="1:30">
      <c r="A113" s="7"/>
      <c r="L113" s="20"/>
      <c r="W113" s="20"/>
      <c r="X113" s="19"/>
      <c r="Y113" s="19"/>
      <c r="Z113" s="19"/>
      <c r="AA113" s="19"/>
      <c r="AB113" s="19"/>
      <c r="AC113" s="19"/>
      <c r="AD113" s="19"/>
    </row>
    <row r="114" spans="1:30">
      <c r="A114" s="7"/>
      <c r="L114" s="7"/>
      <c r="W114" s="7"/>
      <c r="X114" s="19"/>
      <c r="Y114" s="19"/>
      <c r="Z114" s="19"/>
      <c r="AA114" s="19"/>
      <c r="AB114" s="19"/>
      <c r="AC114" s="19"/>
      <c r="AD114" s="19"/>
    </row>
    <row r="115" spans="1:30">
      <c r="A115" s="7"/>
      <c r="L115" s="7"/>
      <c r="W115" s="7"/>
      <c r="X115" s="19"/>
      <c r="Y115" s="19"/>
      <c r="Z115" s="19"/>
      <c r="AA115" s="19"/>
      <c r="AB115" s="19"/>
      <c r="AC115" s="19"/>
      <c r="AD115" s="19"/>
    </row>
    <row r="116" spans="1:30">
      <c r="A116" s="7"/>
      <c r="X116" s="19"/>
      <c r="Y116" s="19"/>
      <c r="Z116" s="19"/>
      <c r="AA116" s="19"/>
      <c r="AB116" s="19"/>
      <c r="AC116" s="19"/>
      <c r="AD116" s="19"/>
    </row>
    <row r="117" spans="1:30">
      <c r="A117" s="7"/>
      <c r="X117" s="19"/>
      <c r="Y117" s="19"/>
      <c r="Z117" s="19"/>
      <c r="AA117" s="19"/>
      <c r="AB117" s="19"/>
      <c r="AC117" s="19"/>
      <c r="AD117" s="19"/>
    </row>
    <row r="118" spans="1:30">
      <c r="L118" s="7"/>
      <c r="W118" s="7"/>
      <c r="X118" s="19"/>
      <c r="Y118" s="19"/>
      <c r="Z118" s="19"/>
      <c r="AA118" s="19"/>
      <c r="AB118" s="19"/>
      <c r="AC118" s="19"/>
      <c r="AD118" s="19"/>
    </row>
    <row r="119" spans="1:30">
      <c r="B119" s="9"/>
      <c r="C119" s="9"/>
      <c r="D119" s="9"/>
      <c r="E119" s="9"/>
      <c r="F119" s="9"/>
      <c r="G119" s="9"/>
      <c r="H119" s="9"/>
      <c r="L119" s="7"/>
      <c r="W119" s="7"/>
      <c r="X119" s="19"/>
      <c r="Y119" s="19"/>
      <c r="Z119" s="19"/>
      <c r="AA119" s="19"/>
      <c r="AB119" s="19"/>
      <c r="AC119" s="19"/>
      <c r="AD119" s="19"/>
    </row>
    <row r="120" spans="1:30">
      <c r="A120" s="7"/>
      <c r="B120" s="19"/>
      <c r="C120" s="19"/>
      <c r="D120" s="19"/>
      <c r="E120" s="19"/>
      <c r="F120" s="19"/>
      <c r="G120" s="19"/>
      <c r="H120" s="19"/>
      <c r="L120" s="7"/>
      <c r="W120" s="7"/>
      <c r="X120" s="19"/>
      <c r="Y120" s="19"/>
      <c r="Z120" s="19"/>
      <c r="AA120" s="19"/>
      <c r="AB120" s="19"/>
      <c r="AC120" s="19"/>
      <c r="AD120" s="19"/>
    </row>
    <row r="121" spans="1:30">
      <c r="A121" s="7"/>
      <c r="B121" s="19"/>
      <c r="C121" s="19"/>
      <c r="D121" s="19"/>
      <c r="E121" s="19"/>
      <c r="F121" s="19"/>
      <c r="G121" s="19"/>
      <c r="H121" s="19"/>
      <c r="L121" s="7"/>
      <c r="W121" s="7"/>
      <c r="X121" s="19"/>
      <c r="Y121" s="19"/>
      <c r="Z121" s="19"/>
      <c r="AA121" s="19"/>
      <c r="AB121" s="19"/>
      <c r="AC121" s="19"/>
      <c r="AD121" s="19"/>
    </row>
    <row r="122" spans="1:30">
      <c r="A122" s="7"/>
      <c r="B122" s="19"/>
      <c r="C122" s="19"/>
      <c r="D122" s="19"/>
      <c r="E122" s="19"/>
      <c r="F122" s="19"/>
      <c r="G122" s="19"/>
      <c r="H122" s="19"/>
      <c r="L122" s="7"/>
      <c r="W122" s="7"/>
      <c r="X122" s="19"/>
      <c r="Y122" s="19"/>
      <c r="Z122" s="19"/>
      <c r="AA122" s="19"/>
      <c r="AB122" s="19"/>
      <c r="AC122" s="19"/>
      <c r="AD122" s="19"/>
    </row>
    <row r="123" spans="1:30">
      <c r="A123" s="7"/>
      <c r="B123" s="19"/>
      <c r="C123" s="19"/>
      <c r="D123" s="19"/>
      <c r="E123" s="19"/>
      <c r="F123" s="19"/>
      <c r="G123" s="19"/>
      <c r="H123" s="19"/>
      <c r="L123" s="7"/>
      <c r="W123" s="7"/>
      <c r="X123" s="19"/>
      <c r="Y123" s="19"/>
      <c r="Z123" s="19"/>
      <c r="AA123" s="19"/>
      <c r="AB123" s="19"/>
      <c r="AC123" s="19"/>
      <c r="AD123" s="19"/>
    </row>
    <row r="124" spans="1:30">
      <c r="A124" s="7"/>
      <c r="B124" s="19"/>
      <c r="C124" s="19"/>
      <c r="D124" s="19"/>
      <c r="E124" s="19"/>
      <c r="F124" s="19"/>
      <c r="G124" s="19"/>
      <c r="H124" s="19"/>
      <c r="X124" s="19"/>
      <c r="Y124" s="19"/>
      <c r="Z124" s="19"/>
      <c r="AA124" s="19"/>
      <c r="AB124" s="19"/>
      <c r="AC124" s="19"/>
      <c r="AD124" s="19"/>
    </row>
    <row r="125" spans="1:30">
      <c r="B125" s="19"/>
      <c r="C125" s="19"/>
      <c r="D125" s="19"/>
      <c r="E125" s="19"/>
      <c r="F125" s="19"/>
      <c r="G125" s="19"/>
      <c r="H125" s="19"/>
      <c r="L125" s="7"/>
      <c r="W125" s="7"/>
      <c r="X125" s="19"/>
      <c r="Y125" s="19"/>
      <c r="Z125" s="19"/>
      <c r="AA125" s="19"/>
      <c r="AB125" s="19"/>
      <c r="AC125" s="19"/>
      <c r="AD125" s="19"/>
    </row>
    <row r="126" spans="1:30">
      <c r="M126" s="26"/>
    </row>
    <row r="130" spans="1:8">
      <c r="A130" s="17"/>
      <c r="B130" s="100"/>
      <c r="C130" s="101"/>
      <c r="D130" s="101"/>
      <c r="E130" s="101"/>
      <c r="F130" s="101"/>
      <c r="G130" s="101"/>
      <c r="H130" s="102"/>
    </row>
    <row r="131" spans="1:8">
      <c r="B131" s="8"/>
      <c r="C131" s="9"/>
      <c r="D131" s="9"/>
      <c r="E131" s="9"/>
      <c r="F131" s="9"/>
      <c r="G131" s="9"/>
      <c r="H131" s="10"/>
    </row>
    <row r="132" spans="1:8">
      <c r="A132" s="27"/>
      <c r="B132" s="28"/>
      <c r="C132" s="29"/>
      <c r="D132" s="29"/>
      <c r="E132" s="29"/>
      <c r="F132" s="29"/>
      <c r="G132" s="29"/>
      <c r="H132" s="30"/>
    </row>
    <row r="133" spans="1:8">
      <c r="A133" s="27"/>
      <c r="B133" s="31"/>
      <c r="C133" s="32"/>
      <c r="D133" s="32"/>
      <c r="E133" s="32"/>
      <c r="F133" s="32"/>
      <c r="G133" s="32"/>
      <c r="H133" s="33"/>
    </row>
    <row r="134" spans="1:8">
      <c r="A134" s="27"/>
      <c r="B134" s="34"/>
      <c r="C134" s="35"/>
      <c r="D134" s="35"/>
      <c r="E134" s="35"/>
      <c r="F134" s="35"/>
      <c r="G134" s="35"/>
      <c r="H134" s="36"/>
    </row>
    <row r="135" spans="1:8">
      <c r="A135" s="27"/>
      <c r="B135" s="31"/>
      <c r="C135" s="32"/>
      <c r="D135" s="32"/>
      <c r="E135" s="32"/>
      <c r="F135" s="32"/>
      <c r="G135" s="32"/>
      <c r="H135" s="33"/>
    </row>
    <row r="136" spans="1:8">
      <c r="A136" s="27"/>
      <c r="B136" s="31"/>
      <c r="C136" s="32"/>
      <c r="D136" s="32"/>
      <c r="E136" s="32"/>
      <c r="F136" s="32"/>
      <c r="G136" s="32"/>
      <c r="H136" s="33"/>
    </row>
    <row r="137" spans="1:8">
      <c r="A137" s="27"/>
      <c r="B137" s="31"/>
      <c r="C137" s="32"/>
      <c r="D137" s="32"/>
      <c r="E137" s="32"/>
      <c r="F137" s="32"/>
      <c r="G137" s="32"/>
      <c r="H137" s="33"/>
    </row>
    <row r="138" spans="1:8">
      <c r="A138" s="27"/>
      <c r="B138" s="31"/>
      <c r="C138" s="32"/>
      <c r="D138" s="32"/>
      <c r="E138" s="32"/>
      <c r="F138" s="32"/>
      <c r="G138" s="32"/>
      <c r="H138" s="33"/>
    </row>
    <row r="139" spans="1:8">
      <c r="A139" s="27"/>
      <c r="B139" s="31"/>
      <c r="C139" s="32"/>
      <c r="D139" s="32"/>
      <c r="E139" s="32"/>
      <c r="F139" s="32"/>
      <c r="G139" s="32"/>
      <c r="H139" s="33"/>
    </row>
    <row r="140" spans="1:8">
      <c r="A140" s="27"/>
      <c r="B140" s="34"/>
      <c r="C140" s="35"/>
      <c r="D140" s="35"/>
      <c r="E140" s="35"/>
      <c r="F140" s="35"/>
      <c r="G140" s="35"/>
      <c r="H140" s="36"/>
    </row>
    <row r="141" spans="1:8">
      <c r="A141" s="27"/>
      <c r="B141" s="34"/>
      <c r="C141" s="35"/>
      <c r="D141" s="35"/>
      <c r="E141" s="35"/>
      <c r="F141" s="35"/>
      <c r="G141" s="35"/>
      <c r="H141" s="36"/>
    </row>
    <row r="142" spans="1:8">
      <c r="A142" s="27"/>
      <c r="B142" s="31"/>
      <c r="C142" s="32"/>
      <c r="D142" s="32"/>
      <c r="E142" s="32"/>
      <c r="F142" s="32"/>
      <c r="G142" s="32"/>
      <c r="H142" s="33"/>
    </row>
    <row r="143" spans="1:8">
      <c r="A143" s="27"/>
      <c r="B143" s="31"/>
      <c r="C143" s="32"/>
      <c r="D143" s="32"/>
      <c r="E143" s="32"/>
      <c r="F143" s="32"/>
      <c r="G143" s="32"/>
      <c r="H143" s="33"/>
    </row>
    <row r="144" spans="1:8">
      <c r="A144" s="27"/>
      <c r="B144" s="31"/>
      <c r="C144" s="32"/>
      <c r="D144" s="32"/>
      <c r="E144" s="32"/>
      <c r="F144" s="32"/>
      <c r="G144" s="32"/>
      <c r="H144" s="33"/>
    </row>
    <row r="145" spans="1:8">
      <c r="A145" s="27"/>
      <c r="B145" s="31"/>
      <c r="C145" s="32"/>
      <c r="D145" s="32"/>
      <c r="E145" s="32"/>
      <c r="F145" s="32"/>
      <c r="G145" s="32"/>
      <c r="H145" s="33"/>
    </row>
    <row r="146" spans="1:8">
      <c r="A146" s="27"/>
      <c r="B146" s="31"/>
      <c r="C146" s="32"/>
      <c r="D146" s="32"/>
      <c r="E146" s="32"/>
      <c r="F146" s="32"/>
      <c r="G146" s="32"/>
      <c r="H146" s="33"/>
    </row>
    <row r="147" spans="1:8">
      <c r="A147" s="27"/>
      <c r="B147" s="34"/>
      <c r="C147" s="35"/>
      <c r="D147" s="35"/>
      <c r="E147" s="35"/>
      <c r="F147" s="35"/>
      <c r="G147" s="35"/>
      <c r="H147" s="36"/>
    </row>
    <row r="148" spans="1:8">
      <c r="A148" s="27"/>
      <c r="B148" s="37"/>
      <c r="C148" s="38"/>
      <c r="D148" s="38"/>
      <c r="E148" s="38"/>
      <c r="F148" s="38"/>
      <c r="G148" s="38"/>
      <c r="H148" s="39"/>
    </row>
    <row r="150" spans="1:8">
      <c r="A150" s="7"/>
    </row>
    <row r="151" spans="1:8">
      <c r="A151" s="7"/>
    </row>
    <row r="152" spans="1:8">
      <c r="A152" s="7"/>
    </row>
    <row r="153" spans="1:8">
      <c r="A153" s="7"/>
    </row>
    <row r="154" spans="1:8">
      <c r="A154" s="7"/>
    </row>
    <row r="157" spans="1:8">
      <c r="A157" s="7"/>
      <c r="B157" s="18"/>
      <c r="C157" s="18"/>
      <c r="D157" s="18"/>
      <c r="E157" s="18"/>
      <c r="F157" s="18"/>
      <c r="G157" s="18"/>
      <c r="H157" s="18"/>
    </row>
    <row r="158" spans="1:8">
      <c r="A158" s="7"/>
      <c r="B158" s="18"/>
      <c r="C158" s="18"/>
      <c r="D158" s="18"/>
      <c r="E158" s="18"/>
      <c r="F158" s="18"/>
      <c r="G158" s="18"/>
      <c r="H158" s="18"/>
    </row>
    <row r="159" spans="1:8">
      <c r="A159" s="7"/>
      <c r="B159" s="18"/>
      <c r="C159" s="18"/>
      <c r="D159" s="18"/>
      <c r="E159" s="18"/>
      <c r="F159" s="18"/>
      <c r="G159" s="18"/>
      <c r="H159" s="18"/>
    </row>
    <row r="160" spans="1:8">
      <c r="A160" s="7"/>
      <c r="B160" s="18"/>
      <c r="C160" s="18"/>
      <c r="D160" s="18"/>
      <c r="E160" s="18"/>
      <c r="F160" s="18"/>
      <c r="G160" s="18"/>
      <c r="H160" s="18"/>
    </row>
    <row r="161" spans="1:8">
      <c r="A161" s="7"/>
      <c r="B161" s="18"/>
      <c r="C161" s="18"/>
      <c r="D161" s="18"/>
      <c r="E161" s="18"/>
      <c r="F161" s="18"/>
      <c r="G161" s="18"/>
      <c r="H161" s="18"/>
    </row>
    <row r="162" spans="1:8">
      <c r="B162" s="18"/>
      <c r="C162" s="18"/>
      <c r="D162" s="18"/>
      <c r="E162" s="18"/>
      <c r="F162" s="18"/>
      <c r="G162" s="18"/>
      <c r="H162" s="18"/>
    </row>
    <row r="166" spans="1:8" ht="15" customHeight="1">
      <c r="A166" s="17"/>
      <c r="B166" s="100"/>
      <c r="C166" s="101"/>
      <c r="D166" s="101"/>
      <c r="E166" s="101"/>
      <c r="F166" s="101"/>
      <c r="G166" s="101"/>
      <c r="H166" s="103"/>
    </row>
    <row r="167" spans="1:8">
      <c r="B167" s="8"/>
      <c r="C167" s="9"/>
      <c r="D167" s="9"/>
      <c r="E167" s="9"/>
      <c r="F167" s="9"/>
      <c r="G167" s="9"/>
      <c r="H167" s="10"/>
    </row>
    <row r="168" spans="1:8">
      <c r="A168" s="27"/>
      <c r="B168" s="28"/>
      <c r="C168" s="29"/>
      <c r="D168" s="29"/>
      <c r="E168" s="29"/>
      <c r="F168" s="29"/>
      <c r="G168" s="29"/>
      <c r="H168" s="30"/>
    </row>
    <row r="169" spans="1:8">
      <c r="A169" s="27"/>
      <c r="B169" s="31"/>
      <c r="C169" s="32"/>
      <c r="D169" s="32"/>
      <c r="E169" s="32"/>
      <c r="F169" s="32"/>
      <c r="G169" s="32"/>
      <c r="H169" s="33"/>
    </row>
    <row r="170" spans="1:8">
      <c r="A170" s="27"/>
      <c r="B170" s="34"/>
      <c r="C170" s="35"/>
      <c r="D170" s="35"/>
      <c r="E170" s="35"/>
      <c r="F170" s="35"/>
      <c r="G170" s="35"/>
      <c r="H170" s="36"/>
    </row>
    <row r="171" spans="1:8">
      <c r="A171" s="27"/>
      <c r="B171" s="34"/>
      <c r="C171" s="35"/>
      <c r="D171" s="35"/>
      <c r="E171" s="35"/>
      <c r="F171" s="35"/>
      <c r="G171" s="35"/>
      <c r="H171" s="36"/>
    </row>
    <row r="172" spans="1:8">
      <c r="A172" s="27"/>
      <c r="B172" s="31"/>
      <c r="C172" s="32"/>
      <c r="D172" s="32"/>
      <c r="E172" s="32"/>
      <c r="F172" s="32"/>
      <c r="G172" s="32"/>
      <c r="H172" s="33"/>
    </row>
    <row r="173" spans="1:8">
      <c r="A173" s="27"/>
      <c r="B173" s="31"/>
      <c r="C173" s="32"/>
      <c r="D173" s="32"/>
      <c r="E173" s="32"/>
      <c r="F173" s="32"/>
      <c r="G173" s="32"/>
      <c r="H173" s="33"/>
    </row>
    <row r="174" spans="1:8">
      <c r="A174" s="27"/>
      <c r="B174" s="31"/>
      <c r="C174" s="32"/>
      <c r="D174" s="32"/>
      <c r="E174" s="32"/>
      <c r="F174" s="32"/>
      <c r="G174" s="32"/>
      <c r="H174" s="33"/>
    </row>
    <row r="175" spans="1:8">
      <c r="A175" s="27"/>
      <c r="B175" s="31"/>
      <c r="C175" s="32"/>
      <c r="D175" s="32"/>
      <c r="E175" s="32"/>
      <c r="F175" s="32"/>
      <c r="G175" s="32"/>
      <c r="H175" s="33"/>
    </row>
    <row r="176" spans="1:8">
      <c r="A176" s="27"/>
      <c r="B176" s="34"/>
      <c r="C176" s="35"/>
      <c r="D176" s="35"/>
      <c r="E176" s="35"/>
      <c r="F176" s="35"/>
      <c r="G176" s="35"/>
      <c r="H176" s="36"/>
    </row>
    <row r="177" spans="1:10">
      <c r="A177" s="27"/>
      <c r="B177" s="34"/>
      <c r="C177" s="35"/>
      <c r="D177" s="35"/>
      <c r="E177" s="35"/>
      <c r="F177" s="35"/>
      <c r="G177" s="35"/>
      <c r="H177" s="36"/>
    </row>
    <row r="178" spans="1:10">
      <c r="A178" s="27"/>
      <c r="B178" s="34"/>
      <c r="C178" s="35"/>
      <c r="D178" s="35"/>
      <c r="E178" s="35"/>
      <c r="F178" s="35"/>
      <c r="G178" s="35"/>
      <c r="H178" s="36"/>
    </row>
    <row r="179" spans="1:10">
      <c r="A179" s="27"/>
      <c r="B179" s="31"/>
      <c r="C179" s="32"/>
      <c r="D179" s="32"/>
      <c r="E179" s="32"/>
      <c r="F179" s="32"/>
      <c r="G179" s="32"/>
      <c r="H179" s="33"/>
    </row>
    <row r="180" spans="1:10">
      <c r="A180" s="27"/>
      <c r="B180" s="31"/>
      <c r="C180" s="32"/>
      <c r="D180" s="32"/>
      <c r="E180" s="32"/>
      <c r="F180" s="32"/>
      <c r="G180" s="32"/>
      <c r="H180" s="33"/>
    </row>
    <row r="181" spans="1:10">
      <c r="A181" s="27"/>
      <c r="B181" s="31"/>
      <c r="C181" s="32"/>
      <c r="D181" s="32"/>
      <c r="E181" s="32"/>
      <c r="F181" s="32"/>
      <c r="G181" s="32"/>
      <c r="H181" s="33"/>
    </row>
    <row r="182" spans="1:10">
      <c r="A182" s="27"/>
      <c r="B182" s="31"/>
      <c r="C182" s="32"/>
      <c r="D182" s="32"/>
      <c r="E182" s="32"/>
      <c r="F182" s="32"/>
      <c r="G182" s="32"/>
      <c r="H182" s="33"/>
    </row>
    <row r="183" spans="1:10">
      <c r="A183" s="27"/>
      <c r="B183" s="31"/>
      <c r="C183" s="32"/>
      <c r="D183" s="32"/>
      <c r="E183" s="32"/>
      <c r="F183" s="32"/>
      <c r="G183" s="32"/>
      <c r="H183" s="33"/>
    </row>
    <row r="184" spans="1:10">
      <c r="A184" s="27"/>
      <c r="B184" s="34"/>
      <c r="C184" s="35"/>
      <c r="D184" s="35"/>
      <c r="E184" s="35"/>
      <c r="F184" s="35"/>
      <c r="G184" s="35"/>
      <c r="H184" s="36"/>
    </row>
    <row r="185" spans="1:10">
      <c r="A185" s="27"/>
      <c r="B185" s="34"/>
      <c r="C185" s="34"/>
      <c r="D185" s="34"/>
      <c r="E185" s="34"/>
      <c r="F185" s="34"/>
      <c r="G185" s="34"/>
      <c r="H185" s="34"/>
    </row>
    <row r="186" spans="1:10">
      <c r="A186" s="27"/>
      <c r="B186" s="37"/>
      <c r="C186" s="38"/>
      <c r="D186" s="38"/>
      <c r="E186" s="38"/>
      <c r="F186" s="38"/>
      <c r="G186" s="38"/>
      <c r="H186" s="39"/>
    </row>
    <row r="188" spans="1:10">
      <c r="A188" s="17"/>
    </row>
    <row r="189" spans="1:10">
      <c r="B189" s="8"/>
      <c r="C189" s="9"/>
      <c r="D189" s="9"/>
      <c r="E189" s="9"/>
      <c r="F189" s="9"/>
      <c r="G189" s="9"/>
      <c r="H189" s="10"/>
    </row>
    <row r="190" spans="1:10">
      <c r="J190" s="18"/>
    </row>
    <row r="191" spans="1:10">
      <c r="J191" s="18"/>
    </row>
    <row r="192" spans="1:10">
      <c r="J192" s="18"/>
    </row>
    <row r="194" spans="1:8">
      <c r="B194" s="18"/>
      <c r="C194" s="18"/>
      <c r="D194" s="18"/>
      <c r="E194" s="18"/>
      <c r="F194" s="18"/>
      <c r="G194" s="18"/>
      <c r="H194" s="18"/>
    </row>
    <row r="195" spans="1:8">
      <c r="B195" s="18"/>
      <c r="C195" s="18"/>
      <c r="D195" s="18"/>
      <c r="E195" s="18"/>
      <c r="F195" s="18"/>
      <c r="G195" s="18"/>
      <c r="H195" s="18"/>
    </row>
    <row r="196" spans="1:8">
      <c r="B196" s="18"/>
      <c r="C196" s="18"/>
      <c r="D196" s="18"/>
      <c r="E196" s="18"/>
      <c r="F196" s="18"/>
      <c r="G196" s="18"/>
      <c r="H196" s="18"/>
    </row>
    <row r="202" spans="1:8">
      <c r="B202" s="18"/>
      <c r="C202" s="18"/>
      <c r="D202" s="18"/>
      <c r="E202" s="18"/>
      <c r="F202" s="18"/>
      <c r="G202" s="18"/>
      <c r="H202" s="18"/>
    </row>
    <row r="203" spans="1:8">
      <c r="B203" s="18"/>
      <c r="C203" s="18"/>
      <c r="D203" s="18"/>
      <c r="E203" s="18"/>
      <c r="F203" s="18"/>
      <c r="G203" s="18"/>
      <c r="H203" s="18"/>
    </row>
    <row r="204" spans="1:8">
      <c r="B204" s="18"/>
      <c r="C204" s="18"/>
      <c r="D204" s="18"/>
      <c r="E204" s="18"/>
      <c r="F204" s="18"/>
      <c r="G204" s="18"/>
      <c r="H204" s="18"/>
    </row>
    <row r="205" spans="1:8">
      <c r="B205" s="18"/>
      <c r="C205" s="18"/>
      <c r="D205" s="18"/>
      <c r="E205" s="18"/>
      <c r="F205" s="18"/>
      <c r="G205" s="18"/>
      <c r="H205" s="18"/>
    </row>
    <row r="206" spans="1:8">
      <c r="B206" s="18"/>
      <c r="C206" s="18"/>
      <c r="D206" s="18"/>
      <c r="E206" s="18"/>
      <c r="F206" s="18"/>
      <c r="G206" s="18"/>
      <c r="H206" s="18"/>
    </row>
    <row r="207" spans="1:8">
      <c r="B207" s="18"/>
      <c r="C207" s="18"/>
      <c r="D207" s="18"/>
      <c r="E207" s="18"/>
      <c r="F207" s="40"/>
      <c r="G207" s="40"/>
      <c r="H207" s="18"/>
    </row>
    <row r="208" spans="1:8">
      <c r="A208" s="7"/>
      <c r="D208" s="22"/>
      <c r="E208" s="18"/>
      <c r="F208" s="40"/>
      <c r="G208" s="18"/>
      <c r="H208" s="18"/>
    </row>
    <row r="209" spans="1:8">
      <c r="A209" s="7"/>
      <c r="D209" s="22"/>
      <c r="E209" s="18"/>
      <c r="F209" s="40"/>
      <c r="G209" s="18"/>
      <c r="H209" s="18"/>
    </row>
    <row r="210" spans="1:8">
      <c r="A210" s="7"/>
      <c r="D210" s="22"/>
      <c r="E210" s="18"/>
      <c r="F210" s="40"/>
      <c r="G210" s="18"/>
      <c r="H210" s="18"/>
    </row>
    <row r="211" spans="1:8">
      <c r="A211" s="7"/>
      <c r="D211" s="22"/>
      <c r="E211" s="18"/>
      <c r="F211" s="40"/>
      <c r="G211" s="18"/>
      <c r="H211" s="18"/>
    </row>
    <row r="212" spans="1:8">
      <c r="A212" s="7"/>
      <c r="D212" s="22"/>
      <c r="E212" s="18"/>
      <c r="F212" s="40"/>
      <c r="G212" s="18"/>
      <c r="H212" s="18"/>
    </row>
    <row r="213" spans="1:8">
      <c r="D213" s="22"/>
      <c r="E213" s="18"/>
      <c r="F213" s="40"/>
      <c r="G213" s="18"/>
      <c r="H213" s="18"/>
    </row>
    <row r="214" spans="1:8">
      <c r="D214" s="22"/>
      <c r="E214" s="18"/>
      <c r="F214" s="40"/>
      <c r="G214" s="18"/>
      <c r="H214" s="18"/>
    </row>
    <row r="215" spans="1:8">
      <c r="B215" s="22"/>
      <c r="C215" s="22"/>
      <c r="D215" s="22"/>
      <c r="E215" s="18"/>
      <c r="F215" s="40"/>
      <c r="G215" s="18"/>
      <c r="H215" s="18"/>
    </row>
    <row r="216" spans="1:8">
      <c r="B216" s="18"/>
      <c r="C216" s="18"/>
      <c r="D216" s="18"/>
      <c r="E216" s="18"/>
      <c r="F216" s="18"/>
      <c r="G216" s="18"/>
      <c r="H216" s="18"/>
    </row>
    <row r="217" spans="1:8">
      <c r="B217" s="18"/>
      <c r="C217" s="18"/>
      <c r="D217" s="18"/>
      <c r="E217" s="18"/>
      <c r="F217" s="18"/>
      <c r="G217" s="18"/>
      <c r="H217" s="18"/>
    </row>
    <row r="218" spans="1:8">
      <c r="B218" s="18"/>
      <c r="C218" s="18"/>
      <c r="D218" s="18"/>
      <c r="E218" s="18"/>
      <c r="F218" s="18"/>
      <c r="G218" s="18"/>
      <c r="H218" s="18"/>
    </row>
    <row r="219" spans="1:8">
      <c r="B219" s="18"/>
      <c r="C219" s="18"/>
      <c r="D219" s="18"/>
      <c r="E219" s="18"/>
      <c r="F219" s="18"/>
      <c r="G219" s="18"/>
      <c r="H219" s="18"/>
    </row>
    <row r="220" spans="1:8">
      <c r="B220" s="18"/>
      <c r="C220" s="18"/>
      <c r="D220" s="18"/>
      <c r="E220" s="18"/>
      <c r="F220" s="18"/>
      <c r="G220" s="18"/>
      <c r="H220" s="18"/>
    </row>
    <row r="221" spans="1:8">
      <c r="B221" s="18"/>
      <c r="C221" s="18"/>
      <c r="D221" s="18"/>
      <c r="E221" s="18"/>
      <c r="F221" s="18"/>
      <c r="G221" s="18"/>
      <c r="H221" s="18"/>
    </row>
    <row r="222" spans="1:8">
      <c r="B222" s="18"/>
      <c r="C222" s="18"/>
      <c r="D222" s="18"/>
      <c r="E222" s="18"/>
      <c r="F222" s="18"/>
      <c r="G222" s="18"/>
      <c r="H222" s="18"/>
    </row>
    <row r="223" spans="1:8">
      <c r="B223" s="18"/>
      <c r="C223" s="18"/>
      <c r="D223" s="18"/>
      <c r="E223" s="18"/>
      <c r="F223" s="18"/>
      <c r="G223" s="18"/>
      <c r="H223" s="18"/>
    </row>
    <row r="224" spans="1:8">
      <c r="A224" s="17"/>
    </row>
    <row r="225" spans="1:11" ht="33.950000000000003">
      <c r="B225" s="8"/>
      <c r="C225" s="9"/>
      <c r="D225" s="9"/>
      <c r="E225" s="9"/>
      <c r="F225" s="9"/>
      <c r="G225" s="9"/>
      <c r="H225" s="10"/>
      <c r="K225" s="15" t="s">
        <v>207</v>
      </c>
    </row>
    <row r="226" spans="1:11">
      <c r="A226" s="7"/>
      <c r="K226" s="15">
        <f>COUNTIFS('Survey results'!X$3:X$65004,"Yes",'Survey results'!$AB$3:$AB$65004,Analysis!$A244,'Survey results'!T$3:T$65004,"",'Survey results'!U$3:U$65004,"",'Survey results'!V$3:V$65004,"",'Survey results'!W$3:W$65004,"",'Survey results'!Z$3:Z$65004,"",'Survey results'!AA$3:AA$65004,"")</f>
        <v>0</v>
      </c>
    </row>
    <row r="227" spans="1:11">
      <c r="A227" s="7"/>
      <c r="K227" s="15">
        <f>COUNTIFS('Survey results'!X$3:X$65004,"Yes",'Survey results'!$AB$3:$AB$65004,Analysis!$A245,'Survey results'!T$3:T$65004,"",'Survey results'!U$3:U$65004,"",'Survey results'!V$3:V$65004,"",'Survey results'!W$3:W$65004,"",'Survey results'!Z$3:Z$65004,"",'Survey results'!AA$3:AA$65004,"")</f>
        <v>0</v>
      </c>
    </row>
    <row r="228" spans="1:11">
      <c r="A228" s="7"/>
      <c r="K228" s="15">
        <f>COUNTIFS('Survey results'!X$3:X$65004,"Yes",'Survey results'!$AB$3:$AB$65004,Analysis!$A246,'Survey results'!T$3:T$65004,"",'Survey results'!U$3:U$65004,"",'Survey results'!V$3:V$65004,"",'Survey results'!W$3:W$65004,"",'Survey results'!Z$3:Z$65004,"",'Survey results'!AA$3:AA$65004,"")</f>
        <v>0</v>
      </c>
    </row>
    <row r="229" spans="1:11">
      <c r="A229" s="7"/>
      <c r="K229" s="15">
        <f>COUNTIFS('Survey results'!X$3:X$65004,"Yes",'Survey results'!$AB$3:$AB$65004,Analysis!$A247,'Survey results'!T$3:T$65004,"",'Survey results'!U$3:U$65004,"",'Survey results'!V$3:V$65004,"",'Survey results'!W$3:W$65004,"",'Survey results'!Z$3:Z$65004,"",'Survey results'!AA$3:AA$65004,"")</f>
        <v>0</v>
      </c>
    </row>
    <row r="230" spans="1:11">
      <c r="A230" s="7"/>
      <c r="K230" s="15">
        <f>COUNTIFS('Survey results'!X$3:X$65004,"Yes",'Survey results'!$AB$3:$AB$65004,Analysis!$A248,'Survey results'!T$3:T$65004,"",'Survey results'!U$3:U$65004,"",'Survey results'!V$3:V$65004,"",'Survey results'!W$3:W$65004,"",'Survey results'!Z$3:Z$65004,"",'Survey results'!AA$3:AA$65004,"")</f>
        <v>0</v>
      </c>
    </row>
    <row r="231" spans="1:11">
      <c r="K231" s="15">
        <f>COUNTIFS('Survey results'!X$3:X$65004,"Yes",'Survey results'!$AB$3:$AB$65004,Analysis!$A249,'Survey results'!T$3:T$65004,"",'Survey results'!U$3:U$65004,"",'Survey results'!V$3:V$65004,"",'Survey results'!W$3:W$65004,"",'Survey results'!Z$3:Z$65004,"",'Survey results'!AA$3:AA$65004,"")</f>
        <v>0</v>
      </c>
    </row>
    <row r="233" spans="1:11">
      <c r="A233" s="7"/>
      <c r="B233" s="18"/>
      <c r="C233" s="18"/>
      <c r="D233" s="18"/>
      <c r="E233" s="18"/>
      <c r="F233" s="18"/>
      <c r="G233" s="18"/>
      <c r="H233" s="18"/>
      <c r="K233" s="18" t="e">
        <f t="shared" ref="K233:K238" si="0">K226/$I226</f>
        <v>#DIV/0!</v>
      </c>
    </row>
    <row r="234" spans="1:11">
      <c r="A234" s="7"/>
      <c r="B234" s="18"/>
      <c r="C234" s="18"/>
      <c r="D234" s="18"/>
      <c r="E234" s="18"/>
      <c r="F234" s="18"/>
      <c r="G234" s="18"/>
      <c r="H234" s="18"/>
      <c r="K234" s="18" t="e">
        <f t="shared" si="0"/>
        <v>#DIV/0!</v>
      </c>
    </row>
    <row r="235" spans="1:11">
      <c r="A235" s="7"/>
      <c r="B235" s="18"/>
      <c r="C235" s="18"/>
      <c r="D235" s="18"/>
      <c r="E235" s="18"/>
      <c r="F235" s="18"/>
      <c r="G235" s="18"/>
      <c r="H235" s="18"/>
      <c r="K235" s="18" t="e">
        <f t="shared" si="0"/>
        <v>#DIV/0!</v>
      </c>
    </row>
    <row r="236" spans="1:11">
      <c r="A236" s="7"/>
      <c r="B236" s="18"/>
      <c r="C236" s="18"/>
      <c r="D236" s="18"/>
      <c r="E236" s="18"/>
      <c r="F236" s="18"/>
      <c r="G236" s="18"/>
      <c r="H236" s="18"/>
      <c r="K236" s="18" t="e">
        <f t="shared" si="0"/>
        <v>#DIV/0!</v>
      </c>
    </row>
    <row r="237" spans="1:11">
      <c r="A237" s="41"/>
      <c r="B237" s="42"/>
      <c r="C237" s="42"/>
      <c r="D237" s="42"/>
      <c r="E237" s="42"/>
      <c r="F237" s="42"/>
      <c r="G237" s="42"/>
      <c r="H237" s="42"/>
      <c r="K237" s="18" t="e">
        <f t="shared" si="0"/>
        <v>#DIV/0!</v>
      </c>
    </row>
    <row r="238" spans="1:11">
      <c r="A238" s="43"/>
      <c r="B238" s="42"/>
      <c r="C238" s="42"/>
      <c r="D238" s="42"/>
      <c r="E238" s="42"/>
      <c r="F238" s="42"/>
      <c r="G238" s="42"/>
      <c r="H238" s="42"/>
      <c r="K238" s="18" t="e">
        <f t="shared" si="0"/>
        <v>#DIV/0!</v>
      </c>
    </row>
    <row r="239" spans="1:11">
      <c r="A239" s="43"/>
      <c r="B239" s="42"/>
      <c r="C239" s="42"/>
      <c r="D239" s="42"/>
      <c r="E239" s="42"/>
      <c r="F239" s="42"/>
      <c r="G239" s="42"/>
      <c r="H239" s="42"/>
    </row>
    <row r="241" spans="1:10" ht="30" customHeight="1">
      <c r="A241" s="104"/>
      <c r="B241" s="104"/>
      <c r="C241" s="104"/>
      <c r="D241" s="104"/>
      <c r="E241" s="104"/>
      <c r="F241" s="104"/>
      <c r="G241" s="104"/>
      <c r="H241" s="104"/>
      <c r="I241" s="104"/>
    </row>
    <row r="242" spans="1:10">
      <c r="B242" s="8"/>
      <c r="C242" s="9"/>
      <c r="D242" s="9"/>
      <c r="E242" s="9"/>
      <c r="F242" s="9"/>
      <c r="G242" s="9"/>
      <c r="H242" s="10"/>
    </row>
    <row r="243" spans="1:10">
      <c r="A243" s="98"/>
      <c r="B243" s="98"/>
      <c r="C243" s="98"/>
      <c r="D243" s="98"/>
      <c r="E243" s="98"/>
      <c r="F243" s="98"/>
      <c r="G243" s="98"/>
      <c r="H243" s="98"/>
      <c r="I243" s="98"/>
      <c r="J243" s="98"/>
    </row>
    <row r="244" spans="1:10">
      <c r="A244" s="7"/>
    </row>
    <row r="245" spans="1:10">
      <c r="A245" s="7"/>
    </row>
    <row r="246" spans="1:10">
      <c r="A246" s="7"/>
    </row>
    <row r="247" spans="1:10">
      <c r="A247" s="7"/>
    </row>
    <row r="248" spans="1:10">
      <c r="A248" s="7"/>
    </row>
    <row r="251" spans="1:10">
      <c r="A251" s="7"/>
      <c r="B251" s="18"/>
      <c r="C251" s="18"/>
      <c r="D251" s="18"/>
      <c r="E251" s="18"/>
      <c r="F251" s="18"/>
      <c r="G251" s="18"/>
      <c r="H251" s="18"/>
    </row>
    <row r="252" spans="1:10">
      <c r="A252" s="7"/>
      <c r="B252" s="18"/>
      <c r="C252" s="18"/>
      <c r="D252" s="18"/>
      <c r="E252" s="18"/>
      <c r="F252" s="18"/>
      <c r="G252" s="18"/>
      <c r="H252" s="18"/>
    </row>
    <row r="253" spans="1:10">
      <c r="A253" s="7"/>
      <c r="B253" s="18"/>
      <c r="C253" s="18"/>
      <c r="D253" s="18"/>
      <c r="E253" s="18"/>
      <c r="F253" s="18"/>
      <c r="G253" s="18"/>
      <c r="H253" s="18"/>
    </row>
    <row r="254" spans="1:10">
      <c r="A254" s="7"/>
      <c r="B254" s="18"/>
      <c r="C254" s="18"/>
      <c r="D254" s="18"/>
      <c r="E254" s="18"/>
      <c r="F254" s="18"/>
      <c r="G254" s="18"/>
      <c r="H254" s="18"/>
    </row>
    <row r="255" spans="1:10">
      <c r="A255" s="41"/>
      <c r="B255" s="42"/>
      <c r="C255" s="42"/>
      <c r="D255" s="42"/>
      <c r="E255" s="42"/>
      <c r="F255" s="42"/>
      <c r="G255" s="42"/>
      <c r="H255" s="42"/>
    </row>
    <row r="256" spans="1:10">
      <c r="A256" s="43"/>
      <c r="B256" s="42"/>
      <c r="C256" s="42"/>
      <c r="D256" s="42"/>
      <c r="E256" s="42"/>
      <c r="F256" s="42"/>
      <c r="G256" s="42"/>
      <c r="H256" s="42"/>
    </row>
    <row r="258" spans="1:10">
      <c r="A258" s="98"/>
      <c r="B258" s="98"/>
      <c r="C258" s="98"/>
      <c r="D258" s="98"/>
      <c r="E258" s="98"/>
      <c r="F258" s="98"/>
      <c r="G258" s="98"/>
      <c r="H258" s="98"/>
      <c r="I258" s="98"/>
      <c r="J258" s="98"/>
    </row>
    <row r="259" spans="1:10">
      <c r="A259" s="7"/>
    </row>
    <row r="260" spans="1:10">
      <c r="A260" s="7"/>
    </row>
    <row r="261" spans="1:10">
      <c r="A261" s="7"/>
    </row>
    <row r="262" spans="1:10">
      <c r="A262" s="7"/>
    </row>
    <row r="263" spans="1:10">
      <c r="A263" s="7"/>
    </row>
    <row r="266" spans="1:10">
      <c r="A266" s="7"/>
      <c r="B266" s="18"/>
      <c r="C266" s="18"/>
      <c r="D266" s="18"/>
      <c r="E266" s="18"/>
      <c r="F266" s="18"/>
      <c r="G266" s="18"/>
      <c r="H266" s="18"/>
    </row>
    <row r="267" spans="1:10">
      <c r="A267" s="7"/>
      <c r="B267" s="18"/>
      <c r="C267" s="18"/>
      <c r="D267" s="18"/>
      <c r="E267" s="18"/>
      <c r="F267" s="18"/>
      <c r="G267" s="18"/>
      <c r="H267" s="18"/>
    </row>
    <row r="268" spans="1:10">
      <c r="A268" s="7"/>
      <c r="B268" s="18"/>
      <c r="C268" s="18"/>
      <c r="D268" s="18"/>
      <c r="E268" s="18"/>
      <c r="F268" s="18"/>
      <c r="G268" s="18"/>
      <c r="H268" s="18"/>
    </row>
    <row r="269" spans="1:10">
      <c r="A269" s="7"/>
      <c r="B269" s="18"/>
      <c r="C269" s="18"/>
      <c r="D269" s="18"/>
      <c r="E269" s="18"/>
      <c r="F269" s="18"/>
      <c r="G269" s="18"/>
      <c r="H269" s="18"/>
    </row>
    <row r="270" spans="1:10">
      <c r="A270" s="41"/>
      <c r="B270" s="42"/>
      <c r="C270" s="42"/>
      <c r="D270" s="42"/>
      <c r="E270" s="42"/>
      <c r="F270" s="42"/>
      <c r="G270" s="42"/>
      <c r="H270" s="42"/>
    </row>
    <row r="271" spans="1:10">
      <c r="A271" s="43"/>
      <c r="B271" s="42"/>
      <c r="C271" s="42"/>
      <c r="D271" s="42"/>
      <c r="E271" s="42"/>
      <c r="F271" s="42"/>
      <c r="G271" s="42"/>
      <c r="H271" s="42"/>
    </row>
    <row r="273" spans="1:21" ht="45" customHeight="1">
      <c r="A273" s="17"/>
      <c r="B273" s="98"/>
      <c r="C273" s="98"/>
      <c r="D273" s="98"/>
      <c r="E273" s="98"/>
      <c r="F273" s="98"/>
      <c r="G273" s="98"/>
      <c r="H273" s="98"/>
      <c r="L273" s="15" t="s">
        <v>208</v>
      </c>
    </row>
    <row r="274" spans="1:21" ht="17.100000000000001">
      <c r="B274" s="17"/>
      <c r="C274" s="17"/>
      <c r="D274" s="17"/>
      <c r="E274" s="17"/>
      <c r="F274" s="17"/>
      <c r="G274" s="17"/>
      <c r="H274" s="17"/>
      <c r="M274" s="17" t="s">
        <v>209</v>
      </c>
      <c r="N274" s="17">
        <v>1</v>
      </c>
      <c r="O274" s="17">
        <v>2</v>
      </c>
      <c r="P274" s="17">
        <v>3</v>
      </c>
      <c r="Q274" s="17">
        <v>4</v>
      </c>
      <c r="R274" s="17">
        <v>5</v>
      </c>
      <c r="S274" s="17">
        <v>6</v>
      </c>
      <c r="T274" s="15" t="s">
        <v>210</v>
      </c>
      <c r="U274" s="15" t="s">
        <v>211</v>
      </c>
    </row>
    <row r="275" spans="1:21" ht="27.95">
      <c r="L275" s="7" t="s">
        <v>41</v>
      </c>
      <c r="M275" s="15">
        <f>COUNTIFS('Survey results'!Z$3:Z$65004,"Yes",'Survey results'!$AB$3:$AB$65004,Analysis!$L275)</f>
        <v>2</v>
      </c>
      <c r="N275" s="15">
        <f>COUNTIFS('Survey results'!$AH$3:$AH$65004,Analysis!N$274,'Survey results'!$AB$3:$AB$65004,Analysis!$L275)</f>
        <v>0</v>
      </c>
      <c r="O275" s="15">
        <f>COUNTIFS('Survey results'!$AH$3:$AH$65004,Analysis!O$274,'Survey results'!$AB$3:$AB$65004,Analysis!$L275)</f>
        <v>0</v>
      </c>
      <c r="P275" s="15">
        <f>COUNTIFS('Survey results'!$AH$3:$AH$65004,Analysis!P$274,'Survey results'!$AB$3:$AB$65004,Analysis!$L275)</f>
        <v>0</v>
      </c>
      <c r="Q275" s="15">
        <f>COUNTIFS('Survey results'!$AH$3:$AH$65004,Analysis!Q$274,'Survey results'!$AB$3:$AB$65004,Analysis!$L275)</f>
        <v>0</v>
      </c>
      <c r="R275" s="15">
        <f>COUNTIFS('Survey results'!$AH$3:$AH$65004,Analysis!R$274,'Survey results'!$AB$3:$AB$65004,Analysis!$L275)</f>
        <v>0</v>
      </c>
      <c r="S275" s="15">
        <f>COUNTIFS('Survey results'!$AH$3:$AH$65004,Analysis!S$274,'Survey results'!$AB$3:$AB$65004,Analysis!$L275)</f>
        <v>0</v>
      </c>
      <c r="T275" s="15">
        <f>COUNTIFS('Survey results'!$T$3:$T$65004,"Skipped",'Survey results'!$AB$3:$AB$65004,Analysis!$L275)</f>
        <v>0</v>
      </c>
      <c r="U275" s="15">
        <f t="shared" ref="U275:U280" si="1">SUM(M275:S275)</f>
        <v>2</v>
      </c>
    </row>
    <row r="276" spans="1:21" ht="27.95">
      <c r="B276" s="18"/>
      <c r="C276" s="18"/>
      <c r="D276" s="18"/>
      <c r="E276" s="18"/>
      <c r="F276" s="18"/>
      <c r="G276" s="18"/>
      <c r="H276" s="18"/>
      <c r="I276" s="18"/>
      <c r="L276" s="7" t="s">
        <v>69</v>
      </c>
      <c r="M276" s="15">
        <f>COUNTIFS('Survey results'!Z$3:Z$65004,"Yes",'Survey results'!$AB$3:$AB$65004,Analysis!$L276)</f>
        <v>0</v>
      </c>
      <c r="N276" s="15">
        <f>COUNTIFS('Survey results'!$AH$3:$AH$65004,Analysis!N$274,'Survey results'!$AB$3:$AB$65004,Analysis!$L276)</f>
        <v>0</v>
      </c>
      <c r="O276" s="15">
        <f>COUNTIFS('Survey results'!$AH$3:$AH$65004,Analysis!O$274,'Survey results'!$AB$3:$AB$65004,Analysis!$L276)</f>
        <v>0</v>
      </c>
      <c r="P276" s="15">
        <f>COUNTIFS('Survey results'!$AH$3:$AH$65004,Analysis!P$274,'Survey results'!$AB$3:$AB$65004,Analysis!$L276)</f>
        <v>0</v>
      </c>
      <c r="Q276" s="15">
        <f>COUNTIFS('Survey results'!$AH$3:$AH$65004,Analysis!Q$274,'Survey results'!$AB$3:$AB$65004,Analysis!$L276)</f>
        <v>0</v>
      </c>
      <c r="R276" s="15">
        <f>COUNTIFS('Survey results'!$AH$3:$AH$65004,Analysis!R$274,'Survey results'!$AB$3:$AB$65004,Analysis!$L276)</f>
        <v>0</v>
      </c>
      <c r="S276" s="15">
        <f>COUNTIFS('Survey results'!$AH$3:$AH$65004,Analysis!S$274,'Survey results'!$AB$3:$AB$65004,Analysis!$L276)</f>
        <v>0</v>
      </c>
      <c r="T276" s="15">
        <f>COUNTIFS('Survey results'!$T$3:$T$65004,"Skipped",'Survey results'!$AB$3:$AB$65004,Analysis!$L276)</f>
        <v>0</v>
      </c>
      <c r="U276" s="15">
        <f t="shared" si="1"/>
        <v>0</v>
      </c>
    </row>
    <row r="277" spans="1:21" ht="27.95">
      <c r="L277" s="7" t="s">
        <v>38</v>
      </c>
      <c r="M277" s="15">
        <f>COUNTIFS('Survey results'!Z$3:Z$65004,"Yes",'Survey results'!$AB$3:$AB$65004,Analysis!$L277)</f>
        <v>4</v>
      </c>
      <c r="N277" s="15">
        <f>COUNTIFS('Survey results'!$AH$3:$AH$65004,Analysis!N$274,'Survey results'!$AB$3:$AB$65004,Analysis!$L277)</f>
        <v>0</v>
      </c>
      <c r="O277" s="15">
        <f>COUNTIFS('Survey results'!$AH$3:$AH$65004,Analysis!O$274,'Survey results'!$AB$3:$AB$65004,Analysis!$L277)</f>
        <v>0</v>
      </c>
      <c r="P277" s="15">
        <f>COUNTIFS('Survey results'!$AH$3:$AH$65004,Analysis!P$274,'Survey results'!$AB$3:$AB$65004,Analysis!$L277)</f>
        <v>0</v>
      </c>
      <c r="Q277" s="15">
        <f>COUNTIFS('Survey results'!$AH$3:$AH$65004,Analysis!Q$274,'Survey results'!$AB$3:$AB$65004,Analysis!$L277)</f>
        <v>0</v>
      </c>
      <c r="R277" s="15">
        <f>COUNTIFS('Survey results'!$AH$3:$AH$65004,Analysis!R$274,'Survey results'!$AB$3:$AB$65004,Analysis!$L277)</f>
        <v>0</v>
      </c>
      <c r="S277" s="15">
        <f>COUNTIFS('Survey results'!$AH$3:$AH$65004,Analysis!S$274,'Survey results'!$AB$3:$AB$65004,Analysis!$L277)</f>
        <v>0</v>
      </c>
      <c r="T277" s="15">
        <f>COUNTIFS('Survey results'!$T$3:$T$65004,"Skipped",'Survey results'!$AB$3:$AB$65004,Analysis!$L277)</f>
        <v>0</v>
      </c>
      <c r="U277" s="15">
        <f t="shared" si="1"/>
        <v>4</v>
      </c>
    </row>
    <row r="278" spans="1:21" ht="27.95">
      <c r="L278" s="7" t="s">
        <v>46</v>
      </c>
      <c r="M278" s="15">
        <f>COUNTIFS('Survey results'!Z$3:Z$65004,"Yes",'Survey results'!$AB$3:$AB$65004,Analysis!$L278)</f>
        <v>2</v>
      </c>
      <c r="N278" s="15">
        <f>COUNTIFS('Survey results'!$AH$3:$AH$65004,Analysis!N$274,'Survey results'!$AB$3:$AB$65004,Analysis!$L278)</f>
        <v>0</v>
      </c>
      <c r="O278" s="15">
        <f>COUNTIFS('Survey results'!$AH$3:$AH$65004,Analysis!O$274,'Survey results'!$AB$3:$AB$65004,Analysis!$L278)</f>
        <v>0</v>
      </c>
      <c r="P278" s="15">
        <f>COUNTIFS('Survey results'!$AH$3:$AH$65004,Analysis!P$274,'Survey results'!$AB$3:$AB$65004,Analysis!$L278)</f>
        <v>0</v>
      </c>
      <c r="Q278" s="15">
        <f>COUNTIFS('Survey results'!$AH$3:$AH$65004,Analysis!Q$274,'Survey results'!$AB$3:$AB$65004,Analysis!$L278)</f>
        <v>0</v>
      </c>
      <c r="R278" s="15">
        <f>COUNTIFS('Survey results'!$AH$3:$AH$65004,Analysis!R$274,'Survey results'!$AB$3:$AB$65004,Analysis!$L278)</f>
        <v>0</v>
      </c>
      <c r="S278" s="15">
        <f>COUNTIFS('Survey results'!$AH$3:$AH$65004,Analysis!S$274,'Survey results'!$AB$3:$AB$65004,Analysis!$L278)</f>
        <v>0</v>
      </c>
      <c r="T278" s="15">
        <f>COUNTIFS('Survey results'!$T$3:$T$65004,"Skipped",'Survey results'!$AB$3:$AB$65004,Analysis!$L278)</f>
        <v>0</v>
      </c>
      <c r="U278" s="15">
        <f t="shared" si="1"/>
        <v>2</v>
      </c>
    </row>
    <row r="279" spans="1:21" ht="27.95">
      <c r="L279" s="7" t="s">
        <v>76</v>
      </c>
      <c r="M279" s="15">
        <f>COUNTIFS('Survey results'!Z$3:Z$65004,"Yes",'Survey results'!$AB$3:$AB$65004,Analysis!$L279)</f>
        <v>1</v>
      </c>
      <c r="N279" s="15">
        <f>COUNTIFS('Survey results'!$AH$3:$AH$65004,Analysis!N$274,'Survey results'!$AB$3:$AB$65004,Analysis!$L279)</f>
        <v>0</v>
      </c>
      <c r="O279" s="15">
        <f>COUNTIFS('Survey results'!$AH$3:$AH$65004,Analysis!O$274,'Survey results'!$AB$3:$AB$65004,Analysis!$L279)</f>
        <v>0</v>
      </c>
      <c r="P279" s="15">
        <f>COUNTIFS('Survey results'!$AH$3:$AH$65004,Analysis!P$274,'Survey results'!$AB$3:$AB$65004,Analysis!$L279)</f>
        <v>0</v>
      </c>
      <c r="Q279" s="15">
        <f>COUNTIFS('Survey results'!$AH$3:$AH$65004,Analysis!Q$274,'Survey results'!$AB$3:$AB$65004,Analysis!$L279)</f>
        <v>0</v>
      </c>
      <c r="R279" s="15">
        <f>COUNTIFS('Survey results'!$AH$3:$AH$65004,Analysis!R$274,'Survey results'!$AB$3:$AB$65004,Analysis!$L279)</f>
        <v>0</v>
      </c>
      <c r="S279" s="15">
        <f>COUNTIFS('Survey results'!$AH$3:$AH$65004,Analysis!S$274,'Survey results'!$AB$3:$AB$65004,Analysis!$L279)</f>
        <v>0</v>
      </c>
      <c r="T279" s="15">
        <f>COUNTIFS('Survey results'!$T$3:$T$65004,"Skipped",'Survey results'!$AB$3:$AB$65004,Analysis!$L279)</f>
        <v>0</v>
      </c>
      <c r="U279" s="15">
        <f t="shared" si="1"/>
        <v>1</v>
      </c>
    </row>
    <row r="280" spans="1:21" ht="17.100000000000001">
      <c r="L280" s="15" t="s">
        <v>51</v>
      </c>
      <c r="M280" s="15">
        <f>COUNTIFS('Survey results'!Z$3:Z$65004,"Yes",'Survey results'!$AB$3:$AB$65004,Analysis!$L280)</f>
        <v>0</v>
      </c>
      <c r="N280" s="15">
        <f>COUNTIFS('Survey results'!$AH$3:$AH$65004,Analysis!N$274,'Survey results'!$AB$3:$AB$65004,Analysis!$L280)</f>
        <v>0</v>
      </c>
      <c r="O280" s="15">
        <f>COUNTIFS('Survey results'!$AH$3:$AH$65004,Analysis!O$274,'Survey results'!$AB$3:$AB$65004,Analysis!$L280)</f>
        <v>0</v>
      </c>
      <c r="P280" s="15">
        <f>COUNTIFS('Survey results'!$AH$3:$AH$65004,Analysis!P$274,'Survey results'!$AB$3:$AB$65004,Analysis!$L280)</f>
        <v>0</v>
      </c>
      <c r="Q280" s="15">
        <f>COUNTIFS('Survey results'!$AH$3:$AH$65004,Analysis!Q$274,'Survey results'!$AB$3:$AB$65004,Analysis!$L280)</f>
        <v>0</v>
      </c>
      <c r="R280" s="15">
        <f>COUNTIFS('Survey results'!$AH$3:$AH$65004,Analysis!R$274,'Survey results'!$AB$3:$AB$65004,Analysis!$L280)</f>
        <v>0</v>
      </c>
      <c r="S280" s="15">
        <f>COUNTIFS('Survey results'!$AH$3:$AH$65004,Analysis!S$274,'Survey results'!$AB$3:$AB$65004,Analysis!$L280)</f>
        <v>0</v>
      </c>
      <c r="T280" s="15">
        <f>COUNTIFS('Survey results'!$T$3:$T$65004,"Skipped",'Survey results'!$AB$3:$AB$65004,Analysis!$L280)</f>
        <v>0</v>
      </c>
      <c r="U280" s="15">
        <f t="shared" si="1"/>
        <v>0</v>
      </c>
    </row>
    <row r="281" spans="1:21" ht="17.100000000000001">
      <c r="M281" s="17" t="s">
        <v>209</v>
      </c>
      <c r="N281" s="17">
        <v>1</v>
      </c>
      <c r="O281" s="17">
        <v>2</v>
      </c>
      <c r="P281" s="17">
        <v>3</v>
      </c>
      <c r="Q281" s="17">
        <v>4</v>
      </c>
      <c r="R281" s="17">
        <v>5</v>
      </c>
      <c r="S281" s="17">
        <v>6</v>
      </c>
    </row>
    <row r="282" spans="1:21" ht="27.95">
      <c r="L282" s="7" t="s">
        <v>41</v>
      </c>
      <c r="M282" s="19">
        <f t="shared" ref="M282:S287" si="2">M275/$U275</f>
        <v>1</v>
      </c>
      <c r="N282" s="19">
        <f t="shared" si="2"/>
        <v>0</v>
      </c>
      <c r="O282" s="19">
        <f t="shared" si="2"/>
        <v>0</v>
      </c>
      <c r="P282" s="19">
        <f t="shared" si="2"/>
        <v>0</v>
      </c>
      <c r="Q282" s="19">
        <f t="shared" si="2"/>
        <v>0</v>
      </c>
      <c r="R282" s="19">
        <f t="shared" si="2"/>
        <v>0</v>
      </c>
      <c r="S282" s="19">
        <f t="shared" si="2"/>
        <v>0</v>
      </c>
    </row>
    <row r="283" spans="1:21" ht="27.95">
      <c r="L283" s="7" t="s">
        <v>69</v>
      </c>
      <c r="M283" s="19" t="e">
        <f t="shared" si="2"/>
        <v>#DIV/0!</v>
      </c>
      <c r="N283" s="19" t="e">
        <f t="shared" si="2"/>
        <v>#DIV/0!</v>
      </c>
      <c r="O283" s="19" t="e">
        <f t="shared" si="2"/>
        <v>#DIV/0!</v>
      </c>
      <c r="P283" s="19" t="e">
        <f t="shared" si="2"/>
        <v>#DIV/0!</v>
      </c>
      <c r="Q283" s="19" t="e">
        <f t="shared" si="2"/>
        <v>#DIV/0!</v>
      </c>
      <c r="R283" s="19" t="e">
        <f t="shared" si="2"/>
        <v>#DIV/0!</v>
      </c>
      <c r="S283" s="19" t="e">
        <f t="shared" si="2"/>
        <v>#DIV/0!</v>
      </c>
    </row>
    <row r="284" spans="1:21" ht="27.95">
      <c r="L284" s="7" t="s">
        <v>38</v>
      </c>
      <c r="M284" s="19">
        <f t="shared" si="2"/>
        <v>1</v>
      </c>
      <c r="N284" s="19">
        <f t="shared" si="2"/>
        <v>0</v>
      </c>
      <c r="O284" s="19">
        <f t="shared" si="2"/>
        <v>0</v>
      </c>
      <c r="P284" s="19">
        <f t="shared" si="2"/>
        <v>0</v>
      </c>
      <c r="Q284" s="19">
        <f t="shared" si="2"/>
        <v>0</v>
      </c>
      <c r="R284" s="19">
        <f t="shared" si="2"/>
        <v>0</v>
      </c>
      <c r="S284" s="19">
        <f t="shared" si="2"/>
        <v>0</v>
      </c>
    </row>
    <row r="285" spans="1:21" ht="27.95">
      <c r="B285" s="19"/>
      <c r="C285" s="19"/>
      <c r="D285" s="19"/>
      <c r="E285" s="19"/>
      <c r="F285" s="19"/>
      <c r="G285" s="19"/>
      <c r="H285" s="19"/>
      <c r="L285" s="7" t="s">
        <v>46</v>
      </c>
      <c r="M285" s="19">
        <f t="shared" si="2"/>
        <v>1</v>
      </c>
      <c r="N285" s="19">
        <f t="shared" si="2"/>
        <v>0</v>
      </c>
      <c r="O285" s="19">
        <f t="shared" si="2"/>
        <v>0</v>
      </c>
      <c r="P285" s="19">
        <f t="shared" si="2"/>
        <v>0</v>
      </c>
      <c r="Q285" s="19">
        <f t="shared" si="2"/>
        <v>0</v>
      </c>
      <c r="R285" s="19">
        <f t="shared" si="2"/>
        <v>0</v>
      </c>
      <c r="S285" s="19">
        <f t="shared" si="2"/>
        <v>0</v>
      </c>
    </row>
    <row r="286" spans="1:21" ht="27.95">
      <c r="B286" s="19"/>
      <c r="C286" s="19"/>
      <c r="D286" s="19"/>
      <c r="E286" s="19"/>
      <c r="F286" s="19"/>
      <c r="G286" s="19"/>
      <c r="H286" s="19"/>
      <c r="L286" s="7" t="s">
        <v>76</v>
      </c>
      <c r="M286" s="19">
        <f t="shared" si="2"/>
        <v>1</v>
      </c>
      <c r="N286" s="19">
        <f t="shared" si="2"/>
        <v>0</v>
      </c>
      <c r="O286" s="19">
        <f t="shared" si="2"/>
        <v>0</v>
      </c>
      <c r="P286" s="19">
        <f t="shared" si="2"/>
        <v>0</v>
      </c>
      <c r="Q286" s="19">
        <f t="shared" si="2"/>
        <v>0</v>
      </c>
      <c r="R286" s="19">
        <f t="shared" si="2"/>
        <v>0</v>
      </c>
      <c r="S286" s="19">
        <f t="shared" si="2"/>
        <v>0</v>
      </c>
    </row>
    <row r="287" spans="1:21" ht="17.100000000000001">
      <c r="L287" s="15" t="s">
        <v>51</v>
      </c>
      <c r="M287" s="19" t="e">
        <f t="shared" si="2"/>
        <v>#DIV/0!</v>
      </c>
      <c r="N287" s="19" t="e">
        <f t="shared" si="2"/>
        <v>#DIV/0!</v>
      </c>
      <c r="O287" s="19" t="e">
        <f t="shared" si="2"/>
        <v>#DIV/0!</v>
      </c>
      <c r="P287" s="19" t="e">
        <f t="shared" si="2"/>
        <v>#DIV/0!</v>
      </c>
      <c r="Q287" s="19" t="e">
        <f t="shared" si="2"/>
        <v>#DIV/0!</v>
      </c>
      <c r="R287" s="19" t="e">
        <f t="shared" si="2"/>
        <v>#DIV/0!</v>
      </c>
      <c r="S287" s="19" t="e">
        <f t="shared" si="2"/>
        <v>#DIV/0!</v>
      </c>
    </row>
    <row r="290" spans="1:19">
      <c r="M290" s="15">
        <f t="shared" ref="M290:R290" si="3">B274</f>
        <v>0</v>
      </c>
      <c r="N290" s="15">
        <f t="shared" si="3"/>
        <v>0</v>
      </c>
      <c r="O290" s="15">
        <f t="shared" si="3"/>
        <v>0</v>
      </c>
      <c r="P290" s="15">
        <f t="shared" si="3"/>
        <v>0</v>
      </c>
      <c r="Q290" s="15">
        <f t="shared" si="3"/>
        <v>0</v>
      </c>
      <c r="R290" s="15">
        <f t="shared" si="3"/>
        <v>0</v>
      </c>
    </row>
    <row r="291" spans="1:19">
      <c r="L291" s="15">
        <f t="shared" ref="L291:R292" si="4">A285</f>
        <v>0</v>
      </c>
      <c r="M291" s="19">
        <f t="shared" si="4"/>
        <v>0</v>
      </c>
      <c r="N291" s="19">
        <f t="shared" si="4"/>
        <v>0</v>
      </c>
      <c r="O291" s="19">
        <f t="shared" si="4"/>
        <v>0</v>
      </c>
      <c r="P291" s="19">
        <f t="shared" si="4"/>
        <v>0</v>
      </c>
      <c r="Q291" s="19">
        <f t="shared" si="4"/>
        <v>0</v>
      </c>
      <c r="R291" s="19">
        <f t="shared" si="4"/>
        <v>0</v>
      </c>
      <c r="S291" s="19"/>
    </row>
    <row r="292" spans="1:19">
      <c r="B292" s="19"/>
      <c r="C292" s="19"/>
      <c r="D292" s="19"/>
      <c r="E292" s="19"/>
      <c r="F292" s="19"/>
      <c r="G292" s="19"/>
      <c r="H292" s="19"/>
      <c r="L292" s="15">
        <f t="shared" si="4"/>
        <v>0</v>
      </c>
      <c r="M292" s="19">
        <f t="shared" si="4"/>
        <v>0</v>
      </c>
      <c r="N292" s="19">
        <f t="shared" si="4"/>
        <v>0</v>
      </c>
      <c r="O292" s="19">
        <f t="shared" si="4"/>
        <v>0</v>
      </c>
      <c r="P292" s="19">
        <f t="shared" si="4"/>
        <v>0</v>
      </c>
      <c r="Q292" s="19">
        <f t="shared" si="4"/>
        <v>0</v>
      </c>
      <c r="R292" s="19">
        <f t="shared" si="4"/>
        <v>0</v>
      </c>
      <c r="S292" s="19"/>
    </row>
    <row r="293" spans="1:19">
      <c r="B293" s="19"/>
      <c r="C293" s="19"/>
      <c r="D293" s="19"/>
      <c r="E293" s="19"/>
      <c r="F293" s="19"/>
      <c r="G293" s="19"/>
      <c r="H293" s="19"/>
    </row>
    <row r="298" spans="1:19">
      <c r="A298" s="17"/>
    </row>
    <row r="299" spans="1:19">
      <c r="B299" s="8"/>
      <c r="C299" s="9"/>
      <c r="D299" s="9"/>
      <c r="E299" s="9"/>
      <c r="F299" s="9"/>
      <c r="G299" s="9"/>
      <c r="H299" s="10"/>
    </row>
    <row r="300" spans="1:19">
      <c r="A300" s="7"/>
    </row>
    <row r="304" spans="1:19">
      <c r="B304" s="19"/>
      <c r="C304" s="19"/>
      <c r="D304" s="19"/>
      <c r="E304" s="19"/>
      <c r="F304" s="19"/>
      <c r="G304" s="19"/>
      <c r="H304" s="19"/>
    </row>
    <row r="305" spans="1:8">
      <c r="B305" s="19"/>
      <c r="C305" s="19"/>
      <c r="D305" s="19"/>
      <c r="E305" s="19"/>
      <c r="F305" s="19"/>
      <c r="G305" s="19"/>
      <c r="H305" s="19"/>
    </row>
    <row r="306" spans="1:8">
      <c r="A306" s="7"/>
      <c r="B306" s="18"/>
      <c r="C306" s="18"/>
      <c r="D306" s="18"/>
      <c r="E306" s="18"/>
      <c r="F306" s="18"/>
      <c r="G306" s="18"/>
      <c r="H306" s="18"/>
    </row>
    <row r="311" spans="1:8" ht="42" customHeight="1">
      <c r="A311" s="44"/>
      <c r="B311" s="11"/>
    </row>
    <row r="312" spans="1:8">
      <c r="A312" s="27"/>
      <c r="B312" s="11"/>
    </row>
    <row r="313" spans="1:8">
      <c r="A313" s="27"/>
      <c r="B313" s="11"/>
    </row>
    <row r="314" spans="1:8">
      <c r="A314" s="27"/>
      <c r="B314" s="27"/>
    </row>
    <row r="315" spans="1:8">
      <c r="A315" s="27"/>
      <c r="B315" s="45"/>
    </row>
    <row r="316" spans="1:8">
      <c r="A316" s="27"/>
      <c r="B316" s="27"/>
    </row>
    <row r="317" spans="1:8">
      <c r="A317" s="99"/>
      <c r="B317" s="99"/>
    </row>
    <row r="318" spans="1:8">
      <c r="A318" s="27"/>
      <c r="B318" s="27"/>
    </row>
    <row r="319" spans="1:8">
      <c r="A319" s="27"/>
      <c r="B319" s="27"/>
    </row>
    <row r="320" spans="1:8">
      <c r="A320" s="27"/>
      <c r="B320" s="27"/>
    </row>
    <row r="321" spans="1:2">
      <c r="A321" s="27"/>
      <c r="B321" s="27"/>
    </row>
    <row r="322" spans="1:2">
      <c r="A322" s="27"/>
      <c r="B322" s="45"/>
    </row>
    <row r="323" spans="1:2">
      <c r="A323" s="27"/>
      <c r="B323" s="45"/>
    </row>
    <row r="324" spans="1:2">
      <c r="A324" s="27"/>
      <c r="B324" s="27"/>
    </row>
    <row r="325" spans="1:2">
      <c r="A325" s="27"/>
      <c r="B325" s="27"/>
    </row>
    <row r="326" spans="1:2">
      <c r="A326" s="27"/>
      <c r="B326" s="27"/>
    </row>
    <row r="327" spans="1:2">
      <c r="A327" s="27"/>
      <c r="B327" s="27"/>
    </row>
    <row r="328" spans="1:2">
      <c r="A328" s="27"/>
      <c r="B328" s="27"/>
    </row>
    <row r="329" spans="1:2">
      <c r="A329" s="27"/>
      <c r="B329" s="45"/>
    </row>
    <row r="330" spans="1:2">
      <c r="A330" s="27"/>
      <c r="B330" s="45"/>
    </row>
    <row r="331" spans="1:2">
      <c r="A331" s="27"/>
      <c r="B331" s="27"/>
    </row>
    <row r="332" spans="1:2">
      <c r="A332" s="99"/>
      <c r="B332" s="99"/>
    </row>
    <row r="333" spans="1:2">
      <c r="A333" s="27"/>
      <c r="B333" s="27"/>
    </row>
    <row r="334" spans="1:2">
      <c r="A334" s="27"/>
      <c r="B334" s="27"/>
    </row>
    <row r="335" spans="1:2">
      <c r="A335" s="27"/>
      <c r="B335" s="27"/>
    </row>
    <row r="336" spans="1:2">
      <c r="A336" s="27"/>
      <c r="B336" s="27"/>
    </row>
    <row r="337" spans="1:2">
      <c r="A337" s="27"/>
      <c r="B337" s="45"/>
    </row>
    <row r="338" spans="1:2">
      <c r="A338" s="27"/>
      <c r="B338" s="45"/>
    </row>
    <row r="339" spans="1:2">
      <c r="A339" s="27"/>
      <c r="B339" s="27"/>
    </row>
    <row r="340" spans="1:2">
      <c r="A340" s="27"/>
      <c r="B340" s="27"/>
    </row>
    <row r="341" spans="1:2">
      <c r="A341" s="27"/>
      <c r="B341" s="27"/>
    </row>
    <row r="342" spans="1:2">
      <c r="A342" s="27"/>
      <c r="B342" s="27"/>
    </row>
    <row r="343" spans="1:2">
      <c r="A343" s="27"/>
      <c r="B343" s="27"/>
    </row>
    <row r="344" spans="1:2">
      <c r="A344" s="27"/>
      <c r="B344" s="45"/>
    </row>
    <row r="345" spans="1:2">
      <c r="A345" s="27"/>
      <c r="B345" s="45"/>
    </row>
  </sheetData>
  <mergeCells count="13">
    <mergeCell ref="A317:B317"/>
    <mergeCell ref="A332:B332"/>
    <mergeCell ref="M93:S93"/>
    <mergeCell ref="B130:H130"/>
    <mergeCell ref="B166:H166"/>
    <mergeCell ref="A243:J243"/>
    <mergeCell ref="A241:I241"/>
    <mergeCell ref="A258:J258"/>
    <mergeCell ref="B79:I79"/>
    <mergeCell ref="B93:H93"/>
    <mergeCell ref="C64:G64"/>
    <mergeCell ref="X93:AD93"/>
    <mergeCell ref="B273:H273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Doc Author</dc:creator>
  <cp:keywords/>
  <dc:description/>
  <cp:lastModifiedBy>Sameena Sheriff</cp:lastModifiedBy>
  <cp:revision>0</cp:revision>
  <dcterms:created xsi:type="dcterms:W3CDTF">2016-06-29T10:33:50Z</dcterms:created>
  <dcterms:modified xsi:type="dcterms:W3CDTF">2024-07-04T17:15:37Z</dcterms:modified>
  <cp:category/>
  <cp:contentStatus/>
</cp:coreProperties>
</file>